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ysegul YAMAN\Desktop\SON ÇİZELGELER 17.05. 2023\SINIF ÇİZELGELERİ\"/>
    </mc:Choice>
  </mc:AlternateContent>
  <bookViews>
    <workbookView xWindow="0" yWindow="0" windowWidth="28800" windowHeight="11880" tabRatio="526"/>
  </bookViews>
  <sheets>
    <sheet name="yonerge" sheetId="6" r:id="rId1"/>
    <sheet name="ogrenci" sheetId="1" r:id="rId2"/>
    <sheet name="veli" sheetId="3" r:id="rId3"/>
    <sheet name="ogretmen" sheetId="4" r:id="rId4"/>
    <sheet name="sonuc" sheetId="5" r:id="rId5"/>
    <sheet name="madde" sheetId="2" r:id="rId6"/>
  </sheets>
  <definedNames>
    <definedName name="_xlnm.Print_Area" localSheetId="1">ogrenci!$AJ$1:$AL$40</definedName>
    <definedName name="_xlnm.Print_Area" localSheetId="3">ogretmen!$AL$1:$AN$40</definedName>
    <definedName name="_xlnm.Print_Area" localSheetId="4">sonuc!$J$1:$N$42</definedName>
    <definedName name="_xlnm.Print_Area" localSheetId="2">veli!$AF$1:$AH$40</definedName>
    <definedName name="_xlnm.Print_Area" localSheetId="0">yonerge!$A$1:$O$99</definedName>
    <definedName name="_xlnm.Print_Titles" localSheetId="1">ogrenci!$1:$2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5" l="1"/>
  <c r="E42" i="5"/>
  <c r="C42" i="5"/>
  <c r="E41" i="5"/>
  <c r="G41" i="5"/>
  <c r="C41" i="5"/>
  <c r="AC4" i="3" l="1"/>
  <c r="AC5" i="3"/>
  <c r="AC6" i="3"/>
  <c r="AC7" i="3"/>
  <c r="AC8" i="3"/>
  <c r="AC9" i="3"/>
  <c r="AC10" i="3"/>
  <c r="AC11" i="3"/>
  <c r="AC12" i="3"/>
  <c r="AC13" i="3"/>
  <c r="AC14" i="3"/>
  <c r="AC15" i="3"/>
  <c r="AC16" i="3"/>
  <c r="AC17" i="3"/>
  <c r="AC18" i="3"/>
  <c r="AC19" i="3"/>
  <c r="AC20" i="3"/>
  <c r="AC21" i="3"/>
  <c r="AC22" i="3"/>
  <c r="AC23" i="3"/>
  <c r="AC24" i="3"/>
  <c r="AC25"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3" i="3"/>
  <c r="AG4" i="1"/>
  <c r="AG5" i="1"/>
  <c r="AG6" i="1"/>
  <c r="AG7" i="1"/>
  <c r="AG8" i="1"/>
  <c r="AG9" i="1"/>
  <c r="AG10" i="1"/>
  <c r="AG11"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3" i="1"/>
  <c r="AI4" i="4"/>
  <c r="AI5" i="4"/>
  <c r="AI6" i="4"/>
  <c r="AI7" i="4"/>
  <c r="AI8" i="4"/>
  <c r="AI9" i="4"/>
  <c r="AI10" i="4"/>
  <c r="AI11" i="4"/>
  <c r="AI12" i="4"/>
  <c r="AI13" i="4"/>
  <c r="AI14" i="4"/>
  <c r="AI15" i="4"/>
  <c r="AI16" i="4"/>
  <c r="AI17" i="4"/>
  <c r="AI18" i="4"/>
  <c r="AI19" i="4"/>
  <c r="AI20" i="4"/>
  <c r="AI21" i="4"/>
  <c r="AI22" i="4"/>
  <c r="AI23" i="4"/>
  <c r="AI24" i="4"/>
  <c r="AI25" i="4"/>
  <c r="AI26" i="4"/>
  <c r="AI27" i="4"/>
  <c r="AI28" i="4"/>
  <c r="AI29" i="4"/>
  <c r="AI30" i="4"/>
  <c r="AI31" i="4"/>
  <c r="AI32" i="4"/>
  <c r="AI33" i="4"/>
  <c r="AI34" i="4"/>
  <c r="AI35" i="4"/>
  <c r="AI36" i="4"/>
  <c r="AI37" i="4"/>
  <c r="AI38" i="4"/>
  <c r="AI39" i="4"/>
  <c r="AI40" i="4"/>
  <c r="AI41" i="4"/>
  <c r="AI42" i="4"/>
  <c r="AI43" i="4"/>
  <c r="AI44" i="4"/>
  <c r="AI45" i="4"/>
  <c r="AI46" i="4"/>
  <c r="AI47" i="4"/>
  <c r="AI48" i="4"/>
  <c r="AI49" i="4"/>
  <c r="AI50" i="4"/>
  <c r="AI51" i="4"/>
  <c r="AI52" i="4"/>
  <c r="AI53" i="4"/>
  <c r="AI54" i="4"/>
  <c r="AI55" i="4"/>
  <c r="AI56" i="4"/>
  <c r="AI57" i="4"/>
  <c r="AI58" i="4"/>
  <c r="AI59" i="4"/>
  <c r="AI60" i="4"/>
  <c r="AI61" i="4"/>
  <c r="AI62" i="4"/>
  <c r="AI63" i="4"/>
  <c r="AI64" i="4"/>
  <c r="AI65" i="4"/>
  <c r="AI66" i="4"/>
  <c r="AI67" i="4"/>
  <c r="AI68" i="4"/>
  <c r="AI69" i="4"/>
  <c r="AI70" i="4"/>
  <c r="AI71" i="4"/>
  <c r="AI3" i="4"/>
  <c r="G6" i="5"/>
  <c r="G11" i="5"/>
  <c r="G16" i="5"/>
  <c r="G20" i="5"/>
  <c r="G30" i="5"/>
  <c r="G34" i="5"/>
  <c r="E3" i="5"/>
  <c r="E8" i="5"/>
  <c r="E9" i="5"/>
  <c r="E10" i="5"/>
  <c r="E12" i="5"/>
  <c r="E15" i="5"/>
  <c r="E16" i="5"/>
  <c r="E17" i="5"/>
  <c r="E23" i="5"/>
  <c r="E24" i="5"/>
  <c r="E28" i="5"/>
  <c r="E34" i="5"/>
  <c r="C6" i="5"/>
  <c r="C9" i="5"/>
  <c r="C10" i="5"/>
  <c r="C11" i="5"/>
  <c r="C17" i="5"/>
  <c r="C24" i="5"/>
  <c r="C32" i="5"/>
  <c r="C2" i="5"/>
  <c r="F5" i="5"/>
  <c r="F6" i="5"/>
  <c r="F37" i="5"/>
  <c r="F38" i="5"/>
  <c r="AL11" i="4"/>
  <c r="AL22" i="4"/>
  <c r="AL36" i="4"/>
  <c r="AL40" i="4"/>
  <c r="AL39" i="4"/>
  <c r="AL38" i="4"/>
  <c r="AL37" i="4"/>
  <c r="AL35" i="4"/>
  <c r="AL34" i="4"/>
  <c r="AL33" i="4"/>
  <c r="AL32" i="4"/>
  <c r="AL31" i="4"/>
  <c r="AL30" i="4"/>
  <c r="AL29" i="4"/>
  <c r="AL28" i="4"/>
  <c r="AL27" i="4"/>
  <c r="AL26" i="4"/>
  <c r="AL25" i="4"/>
  <c r="AL24" i="4"/>
  <c r="AL23" i="4"/>
  <c r="AL21" i="4"/>
  <c r="AL20" i="4"/>
  <c r="AL19" i="4"/>
  <c r="AL18" i="4"/>
  <c r="AL17" i="4"/>
  <c r="AL16" i="4"/>
  <c r="AL15" i="4"/>
  <c r="AL14" i="4"/>
  <c r="AL13" i="4"/>
  <c r="AL12" i="4"/>
  <c r="AL10" i="4"/>
  <c r="AL9" i="4"/>
  <c r="AL8" i="4"/>
  <c r="AL7" i="4"/>
  <c r="AL6" i="4"/>
  <c r="AL5" i="4"/>
  <c r="AL4" i="4"/>
  <c r="AL3" i="4"/>
  <c r="AJ4" i="4"/>
  <c r="F3" i="5" s="1"/>
  <c r="AJ5" i="4"/>
  <c r="F4" i="5" s="1"/>
  <c r="AJ6" i="4"/>
  <c r="AJ7" i="4"/>
  <c r="AJ8" i="4"/>
  <c r="F7" i="5" s="1"/>
  <c r="AJ9" i="4"/>
  <c r="F8" i="5" s="1"/>
  <c r="AJ10" i="4"/>
  <c r="F9" i="5" s="1"/>
  <c r="AJ11" i="4"/>
  <c r="F10" i="5" s="1"/>
  <c r="AJ12" i="4"/>
  <c r="F11" i="5" s="1"/>
  <c r="AJ13" i="4"/>
  <c r="F12" i="5" s="1"/>
  <c r="AJ14" i="4"/>
  <c r="F13" i="5" s="1"/>
  <c r="AJ15" i="4"/>
  <c r="F14" i="5" s="1"/>
  <c r="AJ16" i="4"/>
  <c r="F15" i="5" s="1"/>
  <c r="AJ17" i="4"/>
  <c r="F16" i="5" s="1"/>
  <c r="AJ18" i="4"/>
  <c r="F17" i="5" s="1"/>
  <c r="AJ19" i="4"/>
  <c r="F18" i="5" s="1"/>
  <c r="AJ20" i="4"/>
  <c r="F19" i="5" s="1"/>
  <c r="AJ21" i="4"/>
  <c r="F20" i="5" s="1"/>
  <c r="AJ22" i="4"/>
  <c r="F21" i="5" s="1"/>
  <c r="AJ23" i="4"/>
  <c r="F22" i="5" s="1"/>
  <c r="AJ24" i="4"/>
  <c r="F23" i="5" s="1"/>
  <c r="AJ25" i="4"/>
  <c r="F24" i="5" s="1"/>
  <c r="AJ26" i="4"/>
  <c r="F25" i="5" s="1"/>
  <c r="AJ27" i="4"/>
  <c r="F26" i="5" s="1"/>
  <c r="AJ28" i="4"/>
  <c r="F27" i="5" s="1"/>
  <c r="AJ29" i="4"/>
  <c r="F28" i="5" s="1"/>
  <c r="AJ30" i="4"/>
  <c r="F29" i="5" s="1"/>
  <c r="AJ31" i="4"/>
  <c r="F30" i="5" s="1"/>
  <c r="AJ32" i="4"/>
  <c r="F31" i="5" s="1"/>
  <c r="AJ33" i="4"/>
  <c r="F32" i="5" s="1"/>
  <c r="AJ34" i="4"/>
  <c r="F33" i="5" s="1"/>
  <c r="AJ35" i="4"/>
  <c r="F34" i="5" s="1"/>
  <c r="AJ36" i="4"/>
  <c r="F35" i="5" s="1"/>
  <c r="AJ37" i="4"/>
  <c r="F36" i="5" s="1"/>
  <c r="AJ38" i="4"/>
  <c r="AJ39" i="4"/>
  <c r="AJ40" i="4"/>
  <c r="F39" i="5" s="1"/>
  <c r="AJ3" i="4"/>
  <c r="F2" i="5" s="1"/>
  <c r="AG4" i="3"/>
  <c r="AG5" i="3"/>
  <c r="AG6" i="3"/>
  <c r="AG7" i="3"/>
  <c r="AG8" i="3"/>
  <c r="AG9" i="3"/>
  <c r="AG10" i="3"/>
  <c r="AG11" i="3"/>
  <c r="AG12" i="3"/>
  <c r="AG13" i="3"/>
  <c r="AG14" i="3"/>
  <c r="AG15" i="3"/>
  <c r="AG16" i="3"/>
  <c r="AG17" i="3"/>
  <c r="AG18" i="3"/>
  <c r="AG19" i="3"/>
  <c r="AG20" i="3"/>
  <c r="AG21" i="3"/>
  <c r="AG22" i="3"/>
  <c r="AG23" i="3"/>
  <c r="AG24" i="3"/>
  <c r="AG25" i="3"/>
  <c r="AG26" i="3"/>
  <c r="AG27" i="3"/>
  <c r="AG28" i="3"/>
  <c r="AG29" i="3"/>
  <c r="AG30" i="3"/>
  <c r="AG31" i="3"/>
  <c r="AG32" i="3"/>
  <c r="AG33" i="3"/>
  <c r="AG34" i="3"/>
  <c r="AG35" i="3"/>
  <c r="AG36" i="3"/>
  <c r="AG37" i="3"/>
  <c r="AG38" i="3"/>
  <c r="AG39" i="3"/>
  <c r="AG40" i="3"/>
  <c r="AG3" i="3"/>
  <c r="AF40" i="3"/>
  <c r="AF39" i="3"/>
  <c r="AF38" i="3"/>
  <c r="AF37" i="3"/>
  <c r="AF36" i="3"/>
  <c r="AF32" i="3"/>
  <c r="AF31" i="3"/>
  <c r="AF30" i="3"/>
  <c r="AF29" i="3"/>
  <c r="AF28" i="3"/>
  <c r="AF27" i="3"/>
  <c r="AF25" i="3"/>
  <c r="AF24" i="3"/>
  <c r="AF22" i="3"/>
  <c r="AF21" i="3"/>
  <c r="AF20" i="3"/>
  <c r="AF19" i="3"/>
  <c r="AF18" i="3"/>
  <c r="AF17" i="3"/>
  <c r="AF16" i="3"/>
  <c r="AF15" i="3"/>
  <c r="AF11" i="3"/>
  <c r="AF12" i="3"/>
  <c r="AF13" i="3"/>
  <c r="AF5" i="3"/>
  <c r="AF6" i="3"/>
  <c r="AF7" i="3"/>
  <c r="AF8" i="3"/>
  <c r="AF9" i="3"/>
  <c r="AF10" i="3"/>
  <c r="AF4" i="3"/>
  <c r="AF3" i="3"/>
  <c r="AD4" i="3"/>
  <c r="D3" i="5" s="1"/>
  <c r="AD5" i="3"/>
  <c r="D4" i="5" s="1"/>
  <c r="AD6" i="3"/>
  <c r="D5" i="5" s="1"/>
  <c r="AD7" i="3"/>
  <c r="D6" i="5" s="1"/>
  <c r="AD8" i="3"/>
  <c r="D7" i="5" s="1"/>
  <c r="AD9" i="3"/>
  <c r="D8" i="5" s="1"/>
  <c r="AD10" i="3"/>
  <c r="D9" i="5" s="1"/>
  <c r="AD11" i="3"/>
  <c r="D10" i="5" s="1"/>
  <c r="AD12" i="3"/>
  <c r="D11" i="5" s="1"/>
  <c r="AD13" i="3"/>
  <c r="D12" i="5" s="1"/>
  <c r="AD14" i="3"/>
  <c r="D13" i="5" s="1"/>
  <c r="AD15" i="3"/>
  <c r="D14" i="5" s="1"/>
  <c r="AD16" i="3"/>
  <c r="D15" i="5" s="1"/>
  <c r="AD17" i="3"/>
  <c r="D16" i="5" s="1"/>
  <c r="AD18" i="3"/>
  <c r="D17" i="5" s="1"/>
  <c r="AD19" i="3"/>
  <c r="D18" i="5" s="1"/>
  <c r="AD20" i="3"/>
  <c r="D19" i="5" s="1"/>
  <c r="AD21" i="3"/>
  <c r="D20" i="5" s="1"/>
  <c r="AD22" i="3"/>
  <c r="D21" i="5" s="1"/>
  <c r="AD23" i="3"/>
  <c r="D22" i="5" s="1"/>
  <c r="AD24" i="3"/>
  <c r="D23" i="5" s="1"/>
  <c r="AD25" i="3"/>
  <c r="D24" i="5" s="1"/>
  <c r="AD26" i="3"/>
  <c r="D25" i="5" s="1"/>
  <c r="AD27" i="3"/>
  <c r="D26" i="5" s="1"/>
  <c r="AD28" i="3"/>
  <c r="D27" i="5" s="1"/>
  <c r="AD29" i="3"/>
  <c r="D28" i="5" s="1"/>
  <c r="AD30" i="3"/>
  <c r="D29" i="5" s="1"/>
  <c r="AD31" i="3"/>
  <c r="D30" i="5" s="1"/>
  <c r="AD32" i="3"/>
  <c r="D31" i="5" s="1"/>
  <c r="AD33" i="3"/>
  <c r="D32" i="5" s="1"/>
  <c r="AD34" i="3"/>
  <c r="D33" i="5" s="1"/>
  <c r="AD35" i="3"/>
  <c r="D34" i="5" s="1"/>
  <c r="AD36" i="3"/>
  <c r="D35" i="5" s="1"/>
  <c r="AD37" i="3"/>
  <c r="D36" i="5" s="1"/>
  <c r="AD38" i="3"/>
  <c r="D37" i="5" s="1"/>
  <c r="AD39" i="3"/>
  <c r="D38" i="5" s="1"/>
  <c r="AD40" i="3"/>
  <c r="D39" i="5" s="1"/>
  <c r="AD3" i="3"/>
  <c r="D2" i="5" s="1"/>
  <c r="AK4" i="1"/>
  <c r="AK5" i="1"/>
  <c r="AK6" i="1"/>
  <c r="AK7" i="1"/>
  <c r="AK8" i="1"/>
  <c r="AK9" i="1"/>
  <c r="AK10"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3" i="1"/>
  <c r="AJ38" i="1"/>
  <c r="AJ37" i="1"/>
  <c r="AJ33" i="1"/>
  <c r="AJ32" i="1"/>
  <c r="AJ31" i="1"/>
  <c r="AJ28" i="1"/>
  <c r="AJ27" i="1"/>
  <c r="AJ25" i="1"/>
  <c r="AJ24" i="1"/>
  <c r="AJ23" i="1"/>
  <c r="AJ22" i="1"/>
  <c r="AJ21" i="1"/>
  <c r="AJ20" i="1"/>
  <c r="AJ19" i="1"/>
  <c r="AJ18" i="1"/>
  <c r="AJ16" i="1"/>
  <c r="AJ15" i="1"/>
  <c r="AJ10" i="1"/>
  <c r="AJ11" i="1"/>
  <c r="AJ12" i="1"/>
  <c r="AJ9" i="1"/>
  <c r="AJ7" i="1"/>
  <c r="AJ4" i="1"/>
  <c r="AJ5" i="1"/>
  <c r="AJ6" i="1"/>
  <c r="AJ3" i="1"/>
  <c r="AH4" i="1"/>
  <c r="B3" i="5" s="1"/>
  <c r="AH5" i="1"/>
  <c r="B4" i="5" s="1"/>
  <c r="AH6" i="1"/>
  <c r="B5" i="5" s="1"/>
  <c r="AH7" i="1"/>
  <c r="B6" i="5" s="1"/>
  <c r="AH8" i="1"/>
  <c r="B7" i="5" s="1"/>
  <c r="AH9" i="1"/>
  <c r="B8" i="5" s="1"/>
  <c r="AH10" i="1"/>
  <c r="B9" i="5" s="1"/>
  <c r="AH11" i="1"/>
  <c r="B10" i="5" s="1"/>
  <c r="AH12" i="1"/>
  <c r="B11" i="5" s="1"/>
  <c r="AH13" i="1"/>
  <c r="B12" i="5" s="1"/>
  <c r="AH14" i="1"/>
  <c r="B13" i="5" s="1"/>
  <c r="AH15" i="1"/>
  <c r="B14" i="5" s="1"/>
  <c r="AH16" i="1"/>
  <c r="B15" i="5" s="1"/>
  <c r="AH17" i="1"/>
  <c r="B16" i="5" s="1"/>
  <c r="AH18" i="1"/>
  <c r="B17" i="5" s="1"/>
  <c r="AH19" i="1"/>
  <c r="B18" i="5" s="1"/>
  <c r="AH20" i="1"/>
  <c r="B19" i="5" s="1"/>
  <c r="AH21" i="1"/>
  <c r="B20" i="5" s="1"/>
  <c r="AH22" i="1"/>
  <c r="B21" i="5" s="1"/>
  <c r="AH23" i="1"/>
  <c r="B22" i="5" s="1"/>
  <c r="AH24" i="1"/>
  <c r="B23" i="5" s="1"/>
  <c r="AH25" i="1"/>
  <c r="B24" i="5" s="1"/>
  <c r="AH26" i="1"/>
  <c r="B25" i="5" s="1"/>
  <c r="AH27" i="1"/>
  <c r="B26" i="5" s="1"/>
  <c r="AH28" i="1"/>
  <c r="B27" i="5" s="1"/>
  <c r="AH29" i="1"/>
  <c r="B28" i="5" s="1"/>
  <c r="AH30" i="1"/>
  <c r="B29" i="5" s="1"/>
  <c r="AH31" i="1"/>
  <c r="B30" i="5" s="1"/>
  <c r="AH32" i="1"/>
  <c r="B31" i="5" s="1"/>
  <c r="AH33" i="1"/>
  <c r="B32" i="5" s="1"/>
  <c r="AH34" i="1"/>
  <c r="B33" i="5" s="1"/>
  <c r="AH35" i="1"/>
  <c r="B34" i="5" s="1"/>
  <c r="AH36" i="1"/>
  <c r="B35" i="5" s="1"/>
  <c r="AH37" i="1"/>
  <c r="B36" i="5" s="1"/>
  <c r="AH38" i="1"/>
  <c r="B37" i="5" s="1"/>
  <c r="AH39" i="1"/>
  <c r="B38" i="5" s="1"/>
  <c r="AH40" i="1"/>
  <c r="B39" i="5" s="1"/>
  <c r="AH3" i="1"/>
  <c r="B2" i="5" s="1"/>
  <c r="K6" i="5" l="1"/>
  <c r="L8" i="5"/>
  <c r="K9" i="5"/>
  <c r="L9" i="5"/>
  <c r="L10" i="5"/>
  <c r="M11" i="5"/>
  <c r="L12" i="5"/>
  <c r="L15" i="5"/>
  <c r="L16" i="5"/>
  <c r="M16" i="5"/>
  <c r="K17" i="5"/>
  <c r="L17" i="5"/>
  <c r="M20" i="5"/>
  <c r="L23" i="5"/>
  <c r="L24" i="5"/>
  <c r="L28" i="5"/>
  <c r="M30" i="5"/>
  <c r="K32" i="5"/>
  <c r="L34" i="5"/>
  <c r="M34" i="5"/>
  <c r="K2" i="5"/>
  <c r="M6" i="5" l="1"/>
  <c r="AG72" i="4"/>
  <c r="AN39" i="4" s="1"/>
  <c r="G38" i="5" s="1"/>
  <c r="M38" i="5" s="1"/>
  <c r="AH72" i="4"/>
  <c r="AN40" i="4" s="1"/>
  <c r="G39" i="5" s="1"/>
  <c r="M39" i="5" s="1"/>
  <c r="D72" i="3"/>
  <c r="AH33" i="3" s="1"/>
  <c r="E72" i="3"/>
  <c r="AH5" i="3" s="1"/>
  <c r="F72" i="3"/>
  <c r="AH6" i="3" s="1"/>
  <c r="G72" i="3"/>
  <c r="AH7" i="3" s="1"/>
  <c r="H72" i="3"/>
  <c r="AH8" i="3" s="1"/>
  <c r="E7" i="5" s="1"/>
  <c r="L7" i="5" s="1"/>
  <c r="I72" i="3"/>
  <c r="AH14" i="3" s="1"/>
  <c r="E13" i="5" s="1"/>
  <c r="J72" i="3"/>
  <c r="AH12" i="3" s="1"/>
  <c r="K72" i="3"/>
  <c r="AH15" i="3" s="1"/>
  <c r="E14" i="5" s="1"/>
  <c r="L14" i="5" s="1"/>
  <c r="L72" i="3"/>
  <c r="AH23" i="3" s="1"/>
  <c r="M72" i="3"/>
  <c r="AH19" i="3" s="1"/>
  <c r="E18" i="5" s="1"/>
  <c r="L18" i="5" s="1"/>
  <c r="N72" i="3"/>
  <c r="AH20" i="3" s="1"/>
  <c r="O72" i="3"/>
  <c r="AH21" i="3" s="1"/>
  <c r="E20" i="5" s="1"/>
  <c r="L20" i="5" s="1"/>
  <c r="P72" i="3"/>
  <c r="AH22" i="3" s="1"/>
  <c r="Q72" i="3"/>
  <c r="AH27" i="3" s="1"/>
  <c r="R72" i="3"/>
  <c r="AH28" i="3" s="1"/>
  <c r="S72" i="3"/>
  <c r="AH26" i="3" s="1"/>
  <c r="E25" i="5" s="1"/>
  <c r="L25" i="5" s="1"/>
  <c r="T72" i="3"/>
  <c r="U72" i="3"/>
  <c r="AH31" i="3" s="1"/>
  <c r="V72" i="3"/>
  <c r="AH32" i="3" s="1"/>
  <c r="W72" i="3"/>
  <c r="AH34" i="3" s="1"/>
  <c r="E33" i="5" s="1"/>
  <c r="L33" i="5" s="1"/>
  <c r="X72" i="3"/>
  <c r="AH36" i="3" s="1"/>
  <c r="Y72" i="3"/>
  <c r="AH37" i="3" s="1"/>
  <c r="Z72" i="3"/>
  <c r="AH38" i="3" s="1"/>
  <c r="AA72" i="3"/>
  <c r="AH39" i="3" s="1"/>
  <c r="E38" i="5" s="1"/>
  <c r="L38" i="5" s="1"/>
  <c r="AB72" i="3"/>
  <c r="AH40" i="3" s="1"/>
  <c r="C72" i="3"/>
  <c r="AH3" i="3" s="1"/>
  <c r="AF72" i="4"/>
  <c r="AN38" i="4" s="1"/>
  <c r="G37" i="5" s="1"/>
  <c r="M37" i="5" s="1"/>
  <c r="AE72" i="4"/>
  <c r="AN37" i="4" s="1"/>
  <c r="G36" i="5" s="1"/>
  <c r="M36" i="5" s="1"/>
  <c r="AD72" i="4"/>
  <c r="AN34" i="4" s="1"/>
  <c r="G33" i="5" s="1"/>
  <c r="M33" i="5" s="1"/>
  <c r="AC72" i="4"/>
  <c r="AN33" i="4" s="1"/>
  <c r="G32" i="5" s="1"/>
  <c r="M32" i="5" s="1"/>
  <c r="AB72" i="4"/>
  <c r="AN32" i="4" s="1"/>
  <c r="G31" i="5" s="1"/>
  <c r="M31" i="5" s="1"/>
  <c r="AA72" i="4"/>
  <c r="AN36" i="4" s="1"/>
  <c r="G35" i="5" s="1"/>
  <c r="M35" i="5" s="1"/>
  <c r="Z72" i="4"/>
  <c r="AN30" i="4" s="1"/>
  <c r="G29" i="5" s="1"/>
  <c r="M29" i="5" s="1"/>
  <c r="Y72" i="4"/>
  <c r="AN29" i="4" s="1"/>
  <c r="G28" i="5" s="1"/>
  <c r="M28" i="5" s="1"/>
  <c r="X72" i="4"/>
  <c r="AN28" i="4" s="1"/>
  <c r="G27" i="5" s="1"/>
  <c r="M27" i="5" s="1"/>
  <c r="W72" i="4"/>
  <c r="AN27" i="4" s="1"/>
  <c r="G26" i="5" s="1"/>
  <c r="M26" i="5" s="1"/>
  <c r="V72" i="4"/>
  <c r="AN26" i="4" s="1"/>
  <c r="G25" i="5" s="1"/>
  <c r="M25" i="5" s="1"/>
  <c r="U72" i="4"/>
  <c r="AN25" i="4" s="1"/>
  <c r="G24" i="5" s="1"/>
  <c r="M24" i="5" s="1"/>
  <c r="T72" i="4"/>
  <c r="AN24" i="4" s="1"/>
  <c r="G23" i="5" s="1"/>
  <c r="M23" i="5" s="1"/>
  <c r="S72" i="4"/>
  <c r="AN23" i="4" s="1"/>
  <c r="G22" i="5" s="1"/>
  <c r="M22" i="5" s="1"/>
  <c r="R72" i="4"/>
  <c r="AN20" i="4" s="1"/>
  <c r="G19" i="5" s="1"/>
  <c r="M19" i="5" s="1"/>
  <c r="Q72" i="4"/>
  <c r="AN19" i="4" s="1"/>
  <c r="G18" i="5" s="1"/>
  <c r="M18" i="5" s="1"/>
  <c r="P72" i="4"/>
  <c r="AN18" i="4" s="1"/>
  <c r="G17" i="5" s="1"/>
  <c r="M17" i="5" s="1"/>
  <c r="N17" i="5" s="1"/>
  <c r="O72" i="4"/>
  <c r="AN22" i="4" s="1"/>
  <c r="G21" i="5" s="1"/>
  <c r="M21" i="5" s="1"/>
  <c r="N72" i="4"/>
  <c r="AN16" i="4" s="1"/>
  <c r="G15" i="5" s="1"/>
  <c r="M15" i="5" s="1"/>
  <c r="M72" i="4"/>
  <c r="AN15" i="4" s="1"/>
  <c r="G14" i="5" s="1"/>
  <c r="M14" i="5" s="1"/>
  <c r="L72" i="4"/>
  <c r="AN14" i="4" s="1"/>
  <c r="G13" i="5" s="1"/>
  <c r="M13" i="5" s="1"/>
  <c r="K72" i="4"/>
  <c r="AN13" i="4" s="1"/>
  <c r="G12" i="5" s="1"/>
  <c r="M12" i="5" s="1"/>
  <c r="J72" i="4"/>
  <c r="AN10" i="4" s="1"/>
  <c r="G9" i="5" s="1"/>
  <c r="M9" i="5" s="1"/>
  <c r="N9" i="5" s="1"/>
  <c r="I72" i="4"/>
  <c r="AN9" i="4" s="1"/>
  <c r="G8" i="5" s="1"/>
  <c r="M8" i="5" s="1"/>
  <c r="H72" i="4"/>
  <c r="AN8" i="4" s="1"/>
  <c r="G7" i="5" s="1"/>
  <c r="M7" i="5" s="1"/>
  <c r="G72" i="4"/>
  <c r="AN11" i="4" s="1"/>
  <c r="G10" i="5" s="1"/>
  <c r="M10" i="5" s="1"/>
  <c r="F72" i="4"/>
  <c r="AN6" i="4" s="1"/>
  <c r="G5" i="5" s="1"/>
  <c r="M5" i="5" s="1"/>
  <c r="E72" i="4"/>
  <c r="AN5" i="4" s="1"/>
  <c r="G4" i="5" s="1"/>
  <c r="M4" i="5" s="1"/>
  <c r="D72" i="4"/>
  <c r="AN4" i="4" s="1"/>
  <c r="G3" i="5" s="1"/>
  <c r="M3" i="5" s="1"/>
  <c r="C72" i="4"/>
  <c r="AN3" i="4" s="1"/>
  <c r="G2" i="5" s="1"/>
  <c r="M2" i="5" s="1"/>
  <c r="AM40" i="4"/>
  <c r="AM39" i="4"/>
  <c r="AM38" i="4"/>
  <c r="AM37" i="4"/>
  <c r="AM36" i="4"/>
  <c r="AM35" i="4"/>
  <c r="AM34" i="4"/>
  <c r="AM33" i="4"/>
  <c r="AM32" i="4"/>
  <c r="AM31" i="4"/>
  <c r="AM30" i="4"/>
  <c r="AM29" i="4"/>
  <c r="AM28" i="4"/>
  <c r="AM27" i="4"/>
  <c r="AM26" i="4"/>
  <c r="AM25" i="4"/>
  <c r="AM24" i="4"/>
  <c r="AM23" i="4"/>
  <c r="AM22" i="4"/>
  <c r="AM21" i="4"/>
  <c r="AM20" i="4"/>
  <c r="AM19" i="4"/>
  <c r="AM18" i="4"/>
  <c r="AM17" i="4"/>
  <c r="AM16" i="4"/>
  <c r="AM15" i="4"/>
  <c r="AM14" i="4"/>
  <c r="AM13" i="4"/>
  <c r="AM12" i="4"/>
  <c r="AM11" i="4"/>
  <c r="AM10" i="4"/>
  <c r="AM9" i="4"/>
  <c r="AM8" i="4"/>
  <c r="AM7" i="4"/>
  <c r="AM6" i="4"/>
  <c r="AM5" i="4"/>
  <c r="AM4" i="4"/>
  <c r="AM3" i="4"/>
  <c r="D72" i="1"/>
  <c r="AL4" i="1" s="1"/>
  <c r="C72" i="1"/>
  <c r="C3" i="5" l="1"/>
  <c r="K3" i="5" s="1"/>
  <c r="E37" i="5"/>
  <c r="L37" i="5" s="1"/>
  <c r="E39" i="5"/>
  <c r="L39" i="5" s="1"/>
  <c r="E27" i="5"/>
  <c r="L27" i="5" s="1"/>
  <c r="E19" i="5"/>
  <c r="L19" i="5" s="1"/>
  <c r="E5" i="5"/>
  <c r="L5" i="5" s="1"/>
  <c r="E22" i="5"/>
  <c r="L22" i="5" s="1"/>
  <c r="E35" i="5"/>
  <c r="L35" i="5" s="1"/>
  <c r="E4" i="5"/>
  <c r="L4" i="5" s="1"/>
  <c r="E21" i="5"/>
  <c r="L21" i="5" s="1"/>
  <c r="E2" i="5"/>
  <c r="L2" i="5" s="1"/>
  <c r="N2" i="5" s="1"/>
  <c r="E31" i="5"/>
  <c r="L31" i="5" s="1"/>
  <c r="E11" i="5"/>
  <c r="L11" i="5" s="1"/>
  <c r="E30" i="5"/>
  <c r="L30" i="5" s="1"/>
  <c r="E36" i="5"/>
  <c r="L36" i="5" s="1"/>
  <c r="E26" i="5"/>
  <c r="L26" i="5" s="1"/>
  <c r="L3" i="5"/>
  <c r="E32" i="5"/>
  <c r="L32" i="5" s="1"/>
  <c r="N32" i="5" s="1"/>
  <c r="E6" i="5"/>
  <c r="L6" i="5" s="1"/>
  <c r="N6" i="5" s="1"/>
  <c r="AH30" i="3"/>
  <c r="N3" i="5" l="1"/>
  <c r="E29" i="5"/>
  <c r="L29" i="5" s="1"/>
  <c r="AJ8" i="1"/>
  <c r="AJ13" i="1"/>
  <c r="AJ14" i="1"/>
  <c r="AJ17" i="1"/>
  <c r="AJ26" i="1"/>
  <c r="AJ29" i="1"/>
  <c r="AJ30" i="1"/>
  <c r="AJ34" i="1"/>
  <c r="AJ35" i="1"/>
  <c r="AJ36" i="1"/>
  <c r="AJ39" i="1"/>
  <c r="AJ40" i="1"/>
  <c r="E72" i="1"/>
  <c r="F72" i="1"/>
  <c r="G72" i="1"/>
  <c r="H72" i="1"/>
  <c r="I72" i="1"/>
  <c r="J72" i="1"/>
  <c r="K72" i="1"/>
  <c r="L72" i="1"/>
  <c r="M72" i="1"/>
  <c r="N72" i="1"/>
  <c r="O72" i="1"/>
  <c r="P72" i="1"/>
  <c r="Q72" i="1"/>
  <c r="R72" i="1"/>
  <c r="S72" i="1"/>
  <c r="T72" i="1"/>
  <c r="U72" i="1"/>
  <c r="V72" i="1"/>
  <c r="W72" i="1"/>
  <c r="X72" i="1"/>
  <c r="AL30" i="1" s="1"/>
  <c r="Y72" i="1"/>
  <c r="AL31" i="1" s="1"/>
  <c r="Z72" i="1"/>
  <c r="AA72" i="1"/>
  <c r="AB72" i="1"/>
  <c r="AC72" i="1"/>
  <c r="AD72" i="1"/>
  <c r="AE72" i="1"/>
  <c r="AF72" i="1"/>
  <c r="AL17" i="1"/>
  <c r="C29" i="5" l="1"/>
  <c r="K29" i="5" s="1"/>
  <c r="N29" i="5" s="1"/>
  <c r="C16" i="5"/>
  <c r="K16" i="5" s="1"/>
  <c r="N16" i="5" s="1"/>
  <c r="C30" i="5"/>
  <c r="K30" i="5" s="1"/>
  <c r="N30" i="5" s="1"/>
  <c r="AL28" i="1"/>
  <c r="AL34" i="1"/>
  <c r="AL37" i="1"/>
  <c r="AL27" i="1"/>
  <c r="AL21" i="1"/>
  <c r="AL15" i="1"/>
  <c r="AL9" i="1"/>
  <c r="C8" i="5" s="1"/>
  <c r="AL5" i="1"/>
  <c r="AL38" i="1"/>
  <c r="AL22" i="1"/>
  <c r="AL16" i="1"/>
  <c r="AL6" i="1"/>
  <c r="AL40" i="1"/>
  <c r="AL36" i="1"/>
  <c r="AL24" i="1"/>
  <c r="AL20" i="1"/>
  <c r="AL14" i="1"/>
  <c r="AL8" i="1"/>
  <c r="AL39" i="1"/>
  <c r="AL35" i="1"/>
  <c r="AL29" i="1"/>
  <c r="AL23" i="1"/>
  <c r="AL19" i="1"/>
  <c r="C18" i="5" s="1"/>
  <c r="K18" i="5" s="1"/>
  <c r="N18" i="5" s="1"/>
  <c r="AL13" i="1"/>
  <c r="AL26" i="1"/>
  <c r="C25" i="5" s="1"/>
  <c r="AL32" i="1"/>
  <c r="C31" i="5" s="1"/>
  <c r="C34" i="5" l="1"/>
  <c r="K34" i="5" s="1"/>
  <c r="N34" i="5" s="1"/>
  <c r="C39" i="5"/>
  <c r="K39" i="5" s="1"/>
  <c r="N39" i="5" s="1"/>
  <c r="C37" i="5"/>
  <c r="K37" i="5" s="1"/>
  <c r="N37" i="5" s="1"/>
  <c r="C20" i="5"/>
  <c r="K20" i="5" s="1"/>
  <c r="N20" i="5" s="1"/>
  <c r="K25" i="5"/>
  <c r="N25" i="5" s="1"/>
  <c r="C27" i="5"/>
  <c r="K27" i="5" s="1"/>
  <c r="N27" i="5" s="1"/>
  <c r="C38" i="5"/>
  <c r="K38" i="5" s="1"/>
  <c r="N38" i="5" s="1"/>
  <c r="C19" i="5"/>
  <c r="K19" i="5" s="1"/>
  <c r="N19" i="5" s="1"/>
  <c r="C5" i="5"/>
  <c r="K5" i="5" s="1"/>
  <c r="N5" i="5" s="1"/>
  <c r="C4" i="5"/>
  <c r="K4" i="5" s="1"/>
  <c r="N4" i="5" s="1"/>
  <c r="K24" i="5"/>
  <c r="N24" i="5" s="1"/>
  <c r="C26" i="5"/>
  <c r="K26" i="5" s="1"/>
  <c r="N26" i="5" s="1"/>
  <c r="C22" i="5"/>
  <c r="K22" i="5" s="1"/>
  <c r="N22" i="5" s="1"/>
  <c r="C7" i="5"/>
  <c r="K7" i="5" s="1"/>
  <c r="N7" i="5" s="1"/>
  <c r="C23" i="5"/>
  <c r="K23" i="5" s="1"/>
  <c r="N23" i="5" s="1"/>
  <c r="C15" i="5"/>
  <c r="K15" i="5" s="1"/>
  <c r="N15" i="5" s="1"/>
  <c r="C36" i="5"/>
  <c r="K36" i="5" s="1"/>
  <c r="N36" i="5" s="1"/>
  <c r="K10" i="5"/>
  <c r="N10" i="5" s="1"/>
  <c r="C12" i="5"/>
  <c r="K12" i="5" s="1"/>
  <c r="N12" i="5" s="1"/>
  <c r="C28" i="5"/>
  <c r="K28" i="5" s="1"/>
  <c r="N28" i="5" s="1"/>
  <c r="K11" i="5"/>
  <c r="N11" i="5" s="1"/>
  <c r="C13" i="5"/>
  <c r="K13" i="5" s="1"/>
  <c r="C35" i="5"/>
  <c r="K35" i="5" s="1"/>
  <c r="N35" i="5" s="1"/>
  <c r="C21" i="5"/>
  <c r="K21" i="5" s="1"/>
  <c r="N21" i="5" s="1"/>
  <c r="C14" i="5"/>
  <c r="K14" i="5" s="1"/>
  <c r="N14" i="5" s="1"/>
  <c r="C33" i="5"/>
  <c r="K33" i="5" s="1"/>
  <c r="N33" i="5" s="1"/>
  <c r="K31" i="5"/>
  <c r="N31" i="5" s="1"/>
  <c r="L13" i="5"/>
  <c r="K8" i="5"/>
  <c r="N8" i="5" s="1"/>
  <c r="N13" i="5" l="1"/>
</calcChain>
</file>

<file path=xl/sharedStrings.xml><?xml version="1.0" encoding="utf-8"?>
<sst xmlns="http://schemas.openxmlformats.org/spreadsheetml/2006/main" count="482" uniqueCount="208">
  <si>
    <t>A</t>
  </si>
  <si>
    <t>B</t>
  </si>
  <si>
    <t>M1</t>
  </si>
  <si>
    <t>M2</t>
  </si>
  <si>
    <t>M3</t>
  </si>
  <si>
    <t>M4</t>
  </si>
  <si>
    <t>M5</t>
  </si>
  <si>
    <t>M6</t>
  </si>
  <si>
    <t>M7</t>
  </si>
  <si>
    <t>M8</t>
  </si>
  <si>
    <t>M9</t>
  </si>
  <si>
    <t>M10</t>
  </si>
  <si>
    <t>M11</t>
  </si>
  <si>
    <t>M12</t>
  </si>
  <si>
    <t>M13</t>
  </si>
  <si>
    <t>M14</t>
  </si>
  <si>
    <t>M15</t>
  </si>
  <si>
    <t>M16</t>
  </si>
  <si>
    <t>Adı Soyadı</t>
  </si>
  <si>
    <t>No</t>
  </si>
  <si>
    <t>Toplam</t>
  </si>
  <si>
    <t>Kontrol</t>
  </si>
  <si>
    <t>Okul kurallarını öğrenmek</t>
  </si>
  <si>
    <t>Gelecekte başarılı olmak için kendime uygun hedefler belirlemek (ör., Başarılı bir sporcu olmak isteyen bir öğrenci her gün antrenman yapar.)</t>
  </si>
  <si>
    <t>Severek yapabileceğim şeyleri öğrenmek (ör., Bir öğrenci sesi güzel olsun ya da olmasın şarkı söylemeyi sevebilir. Bu öğrencinin müziğe ilgisi vardır denir.)</t>
  </si>
  <si>
    <t>Başkaları hatırlatmadan sorumluluklarımı yerine getirmek (ör., ödevlerimi tamamlamak; odamı, eşyalarımı düzenlemek, temiz tutmak vb.)</t>
  </si>
  <si>
    <t>Okulda, evde ve arkadaşlık ilişkilerimde doğru kararlar almak</t>
  </si>
  <si>
    <t>Çevremdeki insanların mesleklerini öğrenmek (ör., Hastanede doktor ve hemşireler çalışır.)</t>
  </si>
  <si>
    <t>Sorunlarımı nasıl çözebileceğimi öğrenmek</t>
  </si>
  <si>
    <t>Rehber öğretmen/psikolojik danışmandan hangi konularda yardım alabileceğimi öğrenmek</t>
  </si>
  <si>
    <t>Yeni arkadaşlar edinmek ve arkadaşlarımla iyi geçinmeyi öğrenmek</t>
  </si>
  <si>
    <t>Oyun oynarken, ödev yaparken arkadaşlarımla yardımlaşmayı öğrenmek</t>
  </si>
  <si>
    <t>Tehlikeli olabilecek durumlarda dikkatli davranmayı öğrenmek (ör., Bu tehlikeli durumlar merdivenden dikkatsizce inip çıkmak, koridorda koşmak olabilir)</t>
  </si>
  <si>
    <t>Ders çalıştığım sırada silgiyle oynama, resim çizme gibi dikkatimi dağıtan davranışlardan uzak durmayı öğrenmek</t>
  </si>
  <si>
    <t>Ders çalışma ortamımı (odamı, masamı) nasıl düzenleyeceğimi bilmek</t>
  </si>
  <si>
    <t>Hangi ortaokullara gidebileceğimi öğrenmek</t>
  </si>
  <si>
    <t>Okula her gün mutlu bir şekilde gelme isteğimi artırmak</t>
  </si>
  <si>
    <t>Yaşadığım duyguları tanımak (ör., sevdiğim oyuncağı kaybettiğimde üzülmek, lunaparka gidince mutlu olmak)</t>
  </si>
  <si>
    <t>Duygularımı ve isteklerimi saygılı bir şekilde karşımdakine iletmek</t>
  </si>
  <si>
    <t>Zorbalıkla karşılaştığımda (ör., kötü söz söyleme, vurma) ne yapmam gerektiğini öğrenmek</t>
  </si>
  <si>
    <t>Bir çocuk olarak haklarımı ve sorumluluklarımı öğrenmek</t>
  </si>
  <si>
    <t>Kolay öğrendiğim, başkalarından daha iyi yapabildiğim şeyleri öğrenmek (ör., Bir öğrenci zor matematik sorularını hızlı ve doğru çözüyorsa matematiğe yeteneği var demektir. Çok hızlı koşuyorsa, spora yeteneği vardır.)</t>
  </si>
  <si>
    <t>Okuldaki kurslar, kulüpler (ör., spor, satranç, tiyatro) ve yarışmalar gibi etkinlikler hakkında bilgilenmek</t>
  </si>
  <si>
    <t>Nasıl ders çalışmam gerektiğini öğrenmek</t>
  </si>
  <si>
    <t>Başkalarının ne hissettiklerini ve ne düşündüklerini anlamak</t>
  </si>
  <si>
    <t>Derslerde zorlandığımda bile başarılı olacağıma inanmak</t>
  </si>
  <si>
    <t>“HAYIR!” diyebilmeyi öğrenmek (ör., bir şey yapmak istemediğimde ya da tehlikeli durumlardan kaçınmam gerektiğinde)</t>
  </si>
  <si>
    <t>Bir mesleğe sahip olmanın önemini anlamak (ör., Bir mesleğim olursa para kazanırım.)</t>
  </si>
  <si>
    <t>Ders çalışmak ve oyun oynamak için zamanı planlamayı öğrenmek</t>
  </si>
  <si>
    <t>Zorlandığım konularda doğru kişilerden yardım istemek (ör., zorbalığa uğradığımda bir yetişkinden yardım istemek; dersi anlamadığımda öğretmenden yardım istemek)</t>
  </si>
  <si>
    <t>Meslek ile İlgi, Değer, Yetenek ve Kişisel Özellik İlişkisi</t>
  </si>
  <si>
    <t>Bedenimi korumayı öğrenmek (ör., Başkalarının bedenime izinsiz dokunmasına izin vermemek)</t>
  </si>
  <si>
    <t>Rehberlik ve Psikolojik Danışma Servisinin Tanıtılması</t>
  </si>
  <si>
    <t>Verimli Ders Çalışma Teknikleri</t>
  </si>
  <si>
    <t>MADDELER</t>
  </si>
  <si>
    <t>HEDEFLER</t>
  </si>
  <si>
    <t>RS</t>
  </si>
  <si>
    <t>Ksn</t>
  </si>
  <si>
    <t>Tsn</t>
  </si>
  <si>
    <t>Öğrenci Maddeler</t>
  </si>
  <si>
    <t>ksn</t>
  </si>
  <si>
    <t>Veli Maddeler</t>
  </si>
  <si>
    <t>Öğretmen Maddeler</t>
  </si>
  <si>
    <t>Hedefler</t>
  </si>
  <si>
    <t>M42</t>
  </si>
  <si>
    <t>Özgüvenini geliştirme</t>
  </si>
  <si>
    <t>Özgüvenlerini geliştirme</t>
  </si>
  <si>
    <t>M28</t>
  </si>
  <si>
    <t>Okul kurallarını öğrenme</t>
  </si>
  <si>
    <t>M27</t>
  </si>
  <si>
    <t>Başarılı olmak için hedefler belirleme</t>
  </si>
  <si>
    <t>Akademik hedefler belirleme</t>
  </si>
  <si>
    <t>M21</t>
  </si>
  <si>
    <t>İlgilerini (kodlama, spor, resim, müzik gibi) keşfetme</t>
  </si>
  <si>
    <t>M40</t>
  </si>
  <si>
    <t>Hem ilişkilerini hem de haklarını koruyacak şekilde çatışmalarını çözmeyi öğrenme</t>
  </si>
  <si>
    <t>Sorumluluklarının (ör., ödevlerini tamamlama, odasını, eşyalarını düzenleme ve temiz tutma) bilincinde olma</t>
  </si>
  <si>
    <t>Sorumluluklarının (ör., ödevlerini tamamlaması ve materyalleri unutmaması) bilincinde olma</t>
  </si>
  <si>
    <t>Karar alma becerilerini geliştirme</t>
  </si>
  <si>
    <t>Davranışlarının sorumluluğunu alma</t>
  </si>
  <si>
    <t>Çatışma çözme becerilerini geliştirme</t>
  </si>
  <si>
    <t>M38</t>
  </si>
  <si>
    <t>Aile üyeleriyle iletişimini güçlendirme</t>
  </si>
  <si>
    <t>Sorun çözme becerilerini öğrenme</t>
  </si>
  <si>
    <t>M35</t>
  </si>
  <si>
    <t>Rehber öğretmen/psikolojik danışmandan hangi konularda yardım alabileceğini öğrenme</t>
  </si>
  <si>
    <t>Rehberlik ve psikolojik danışma servisinden hangi konularda yardım alabileceklerini öğrenme</t>
  </si>
  <si>
    <t>Arkadaş edinme ve arkadaşlık ilişkilerini sürdürme</t>
  </si>
  <si>
    <t>İş birliği kurma becerilerini güçlendirme (ör., grup çalışmaları ve grup oyunlarında birlikte hareket edebilme)</t>
  </si>
  <si>
    <t>M19</t>
  </si>
  <si>
    <t>M41</t>
  </si>
  <si>
    <t>Bireysel farklılıklara saygı göstermeyi öğrenme</t>
  </si>
  <si>
    <t>Tehlikeli olabilecek durumlarda (merdivenden inip çıkarken ya da koridorda koşma, servis kurallarına uyma gibi) dikkatli davranma</t>
  </si>
  <si>
    <t>Okulda fiziksel güvenliklerini sağlayacak davranışlar kazanma</t>
  </si>
  <si>
    <t>M32</t>
  </si>
  <si>
    <t>Ders çalıştığı sırada silgiyle oynama, resim çizme gibi dikkatini dağıtan davranışlardan uzak durmayı öğrenme</t>
  </si>
  <si>
    <t>Dikkat geliştirme becerileri kazanma</t>
  </si>
  <si>
    <t>M29</t>
  </si>
  <si>
    <t>Ders çalışma ortamını (odasını, masasını) nasıl düzenleyeceğini öğrenme</t>
  </si>
  <si>
    <t>M31</t>
  </si>
  <si>
    <t>Ortaokullar hakkında bilgi edinme</t>
  </si>
  <si>
    <t>Üst öğrenim kurumları hakkında bilgi edinme</t>
  </si>
  <si>
    <t>M26</t>
  </si>
  <si>
    <t>Okula devam etme isteğini arttırma</t>
  </si>
  <si>
    <t>Okula devam motivasyonlarını artırma</t>
  </si>
  <si>
    <t>Duygularını (ör., mutluluk, üzüntü, korku ve şaşkınlık) tanıma</t>
  </si>
  <si>
    <t>M34</t>
  </si>
  <si>
    <t>Okul dışı etkinlikler (eğitsel, kültürel, sosyal ve sportif faaliyetler) hakkında bilgilenme</t>
  </si>
  <si>
    <t>Bilgisayar, cep telefonu, tablet veya televizyonu kullanırken uygun içerik seçme ve kullanma süresini belirleme</t>
  </si>
  <si>
    <t>Teknoloji bağımlılığına karşı koruyucu temel beceriler edinme</t>
  </si>
  <si>
    <t>Duygularını ve isteklerini saygılı bir şekilde ifade etme</t>
  </si>
  <si>
    <t>Zorbalıkla karşılaştığında (ör., kötü söz söyleme, vurma) ne yapması gerektiğini bilme</t>
  </si>
  <si>
    <t>Zorbalıkla karşılaştığında (ör., kötü söz söyleme, vurma) ne yapmaları gerektiğini bilme</t>
  </si>
  <si>
    <t>Çocuk hakları ve sorumluluklarını öğrenme</t>
  </si>
  <si>
    <t>M22</t>
  </si>
  <si>
    <t>Yeteneklerini (neleri iyi yapabildiğini) tanıma</t>
  </si>
  <si>
    <t>Yeteneklerini (neleri iyi yapabildiklerini) tanıma</t>
  </si>
  <si>
    <t>M33</t>
  </si>
  <si>
    <t>Okuldaki kulüpler (spor, satranç, tiyatro vb.) ve yarışmalar gibi etkinlikler hakkında bilgilenme</t>
  </si>
  <si>
    <t>M24</t>
  </si>
  <si>
    <t>Verimli ders çalışmayı öğrenme</t>
  </si>
  <si>
    <t>Verimli ders çalışma tekniklerini öğrenme</t>
  </si>
  <si>
    <t>M44</t>
  </si>
  <si>
    <t>Sağlıklı yaşam becerilerini (spor yapmak, sağlıklı beslenmek gibi) kazanma</t>
  </si>
  <si>
    <t>M36</t>
  </si>
  <si>
    <t>İstismardan korunmayı öğrenme</t>
  </si>
  <si>
    <t>M25</t>
  </si>
  <si>
    <t>Derslerde zorlandığında bile çalışarak başarılı olacağına inanma</t>
  </si>
  <si>
    <t>Kendini korumak için “HAYIR” diyebilmeyi öğrenme</t>
  </si>
  <si>
    <t>İlişkilerinde kişisel sınırlarını koruma</t>
  </si>
  <si>
    <t>M18</t>
  </si>
  <si>
    <t>Meslek edinmenin önemini anlama</t>
  </si>
  <si>
    <t>Mesleki farkındalıklarını (meslek edinmenin önemi, mesleklerin özellikleri gibi) geliştirme</t>
  </si>
  <si>
    <t>M30</t>
  </si>
  <si>
    <t>Ders çalışmak ve oyun oynamak için zamanını planlama</t>
  </si>
  <si>
    <t>Zaman yönetimi becerilerini geliştirme</t>
  </si>
  <si>
    <t>M45</t>
  </si>
  <si>
    <t>Zorlandığı konularda doğru kişilerden yardım isteme (ör., zorbalığa uğradığında bir yetişkinden yardım isteme; dersi anlamadığında öğretmeninden yardım isteme)</t>
  </si>
  <si>
    <t>Yardım arama becerilerini geliştirme (ör., nereden ve kimden yardım isteyeceğini bilme)</t>
  </si>
  <si>
    <t>F</t>
  </si>
  <si>
    <t>Özgüven Geliştirme</t>
  </si>
  <si>
    <t>Okula ve Çevreye Uyum/Okul Kuralları</t>
  </si>
  <si>
    <t>Hedef Belirleme</t>
  </si>
  <si>
    <t>Öz Disiplin Geliştirme</t>
  </si>
  <si>
    <t>Karar Verme Becerisi</t>
  </si>
  <si>
    <t>Çatışma Çözme Becerileri</t>
  </si>
  <si>
    <t>Problem Çözme Becerileri</t>
  </si>
  <si>
    <t>Sosyal Beceriler</t>
  </si>
  <si>
    <t>İş Birliği Geliştirme</t>
  </si>
  <si>
    <t>Meslek Tanıtımı</t>
  </si>
  <si>
    <t xml:space="preserve">Bireysel Farklılıklara Saygı </t>
  </si>
  <si>
    <t>Yaşam Becerileri</t>
  </si>
  <si>
    <t>Dikkat Geliştirme Çalışmaları</t>
  </si>
  <si>
    <t>Öz Düzenlemeli Öğrenme</t>
  </si>
  <si>
    <t>Üst Öğrenim Kurumlarının Tanıtılması</t>
  </si>
  <si>
    <t>Motivasyon/Devamsızlığı Önleme</t>
  </si>
  <si>
    <t>Duygu Farkındalığı/Duygu Düzenleme</t>
  </si>
  <si>
    <t>Bilgisayar, cep telefonu, tablet veya televizyonu kullanırken yaşıma uygun içerik seçmek ve kullanım süresini belirlemek</t>
  </si>
  <si>
    <t>Bilinçli Teknoloji Kullanımı</t>
  </si>
  <si>
    <t>İletişim Becerileri</t>
  </si>
  <si>
    <t>Akran Zorbalığı</t>
  </si>
  <si>
    <t>Hak ve Sorumluluklarını Bilme</t>
  </si>
  <si>
    <t>Okul ve Çevresindeki Sosyokültürel İmkanlar</t>
  </si>
  <si>
    <t>Sağlıklı Yaşam</t>
  </si>
  <si>
    <t>İhmal ve İstismardan Korunma</t>
  </si>
  <si>
    <t>Derslerde zorlansa bile başarılı olacağına inanma</t>
  </si>
  <si>
    <t>Akademik Öz Yeterlik</t>
  </si>
  <si>
    <t>Sınır Koyma</t>
  </si>
  <si>
    <t>Meslek Sahibi Olmanın Önemi</t>
  </si>
  <si>
    <t>Zaman Yönetimi</t>
  </si>
  <si>
    <t>Yardım Arama</t>
  </si>
  <si>
    <t>Aile İçi İletişim</t>
  </si>
  <si>
    <t xml:space="preserve">Öğrenci </t>
  </si>
  <si>
    <t>f</t>
  </si>
  <si>
    <t>Veli</t>
  </si>
  <si>
    <t>Öğretmen</t>
  </si>
  <si>
    <t>Zst</t>
  </si>
  <si>
    <t>Zpa</t>
  </si>
  <si>
    <t>zte</t>
  </si>
  <si>
    <t>ASP</t>
  </si>
  <si>
    <t>ort</t>
  </si>
  <si>
    <t>ss</t>
  </si>
  <si>
    <t>Ağılıklandırma</t>
  </si>
  <si>
    <t>en büyük asp</t>
  </si>
  <si>
    <t>M01</t>
  </si>
  <si>
    <t>M02</t>
  </si>
  <si>
    <t>M04</t>
  </si>
  <si>
    <t>M05</t>
  </si>
  <si>
    <t>M06</t>
  </si>
  <si>
    <t>M07</t>
  </si>
  <si>
    <t>M08</t>
  </si>
  <si>
    <t>M09</t>
  </si>
  <si>
    <t>Akademik Özyeterlik</t>
  </si>
  <si>
    <t>*ASP= Ağırlıklı Standart Puan</t>
  </si>
  <si>
    <t>YÖNERGE</t>
  </si>
  <si>
    <t>Doğru giriş:</t>
  </si>
  <si>
    <t>Aşağıda hatalı veri girişine örnek verilmiştir. M1 maddesinde A ve B seçeneklerinin her ikisine de 1 puan vermek yanlıştır. Böyle bir durumda, en sağdaki kontrol sütununda, "Hatalı giriş" uyarısıyla karşılaşacaksınız.</t>
  </si>
  <si>
    <t>Hatalı giriş:</t>
  </si>
  <si>
    <r>
      <rPr>
        <b/>
        <sz val="18"/>
        <color theme="1"/>
        <rFont val="Calibri"/>
        <family val="2"/>
        <charset val="162"/>
        <scheme val="minor"/>
      </rPr>
      <t>9.</t>
    </r>
    <r>
      <rPr>
        <sz val="18"/>
        <color theme="1"/>
        <rFont val="Calibri"/>
        <family val="2"/>
        <charset val="162"/>
        <scheme val="minor"/>
      </rPr>
      <t xml:space="preserve"> "Madde" sayfası veri kaynağı dosyasıdır. Hesaplamalarda hata olmaması için bu sayfa kullanılmayacak, silinmeyecek ve değiştirilmeyecektir.</t>
    </r>
  </si>
  <si>
    <r>
      <rPr>
        <b/>
        <sz val="18"/>
        <color theme="1"/>
        <rFont val="Calibri"/>
        <family val="2"/>
        <charset val="162"/>
        <scheme val="minor"/>
      </rPr>
      <t>8.</t>
    </r>
    <r>
      <rPr>
        <sz val="18"/>
        <color theme="1"/>
        <rFont val="Calibri"/>
        <family val="2"/>
        <charset val="162"/>
        <scheme val="minor"/>
      </rPr>
      <t xml:space="preserve"> Bu Excel dosyasını, veri girişini tamamladıktan sonra okul rehberlik ve psikolojik danışma servisine teslim ediniz.</t>
    </r>
  </si>
  <si>
    <r>
      <rPr>
        <b/>
        <sz val="18"/>
        <color theme="1"/>
        <rFont val="Calibri"/>
        <family val="2"/>
        <charset val="162"/>
        <scheme val="minor"/>
      </rPr>
      <t>6</t>
    </r>
    <r>
      <rPr>
        <sz val="18"/>
        <color theme="1"/>
        <rFont val="Calibri"/>
        <family val="2"/>
        <charset val="162"/>
        <scheme val="minor"/>
      </rPr>
      <t>. Sınıf düzeyinde rehberlik ihtiyacını (hedef) belirlemek için "</t>
    </r>
    <r>
      <rPr>
        <b/>
        <sz val="18"/>
        <color theme="4"/>
        <rFont val="Calibri"/>
        <family val="2"/>
        <charset val="162"/>
        <scheme val="minor"/>
      </rPr>
      <t>sonuç</t>
    </r>
    <r>
      <rPr>
        <sz val="18"/>
        <color theme="1"/>
        <rFont val="Calibri"/>
        <family val="2"/>
        <charset val="162"/>
        <scheme val="minor"/>
      </rPr>
      <t>" sayfasına bakınız. Sonuç sayfasına ekranın sol alt koşesinden geçiş yapabilirsiniz. Aşağıdaki resme dikkat edin.</t>
    </r>
  </si>
  <si>
    <r>
      <rPr>
        <b/>
        <sz val="18"/>
        <color theme="1"/>
        <rFont val="Calibri"/>
        <family val="2"/>
        <charset val="162"/>
        <scheme val="minor"/>
      </rPr>
      <t>7.</t>
    </r>
    <r>
      <rPr>
        <sz val="18"/>
        <color theme="1"/>
        <rFont val="Calibri"/>
        <family val="2"/>
        <charset val="162"/>
        <scheme val="minor"/>
      </rPr>
      <t xml:space="preserve"> Ağırlıklandırılmış Standart Puan (</t>
    </r>
    <r>
      <rPr>
        <b/>
        <sz val="18"/>
        <color theme="4"/>
        <rFont val="Calibri"/>
        <family val="2"/>
        <charset val="162"/>
        <scheme val="minor"/>
      </rPr>
      <t>ASP</t>
    </r>
    <r>
      <rPr>
        <sz val="18"/>
        <color theme="1"/>
        <rFont val="Calibri"/>
        <family val="2"/>
        <charset val="162"/>
        <scheme val="minor"/>
      </rPr>
      <t xml:space="preserve">); öğrenci, veli ve öğretmenlerden elde edilen yanıtların ağırlıklandırılmış toplam puanıdır. Bu sayfada ASP sütununa bakarak en yüksek puanı seçiniz. En yüksek ASP'ye sahip olan hedef, sınıfınızın en çok ihtiyaç duyduğu rehberlik hizmetini ifade etmektedir. </t>
    </r>
  </si>
  <si>
    <r>
      <rPr>
        <b/>
        <sz val="18"/>
        <color theme="1"/>
        <rFont val="Calibri"/>
        <family val="2"/>
        <charset val="162"/>
        <scheme val="minor"/>
      </rPr>
      <t>5.</t>
    </r>
    <r>
      <rPr>
        <sz val="18"/>
        <color theme="1"/>
        <rFont val="Calibri"/>
        <family val="2"/>
        <charset val="162"/>
        <scheme val="minor"/>
      </rPr>
      <t xml:space="preserve"> Veri girişi yaptığınız sayfalarda en sağ tarafta bulunan F sütunu ise her bir maddenin seçilme sayısını göstermektedir. F sütununda en yüksek puanı alan satır, ilgili grup için öncelikli rehberlik ihtiyacını ifade etmektedir. Aşağıdaki resimde bakmanız gereken F sütunu sarı renkle vurgulanmıştır.</t>
    </r>
  </si>
  <si>
    <r>
      <rPr>
        <b/>
        <sz val="18"/>
        <color theme="1"/>
        <rFont val="Calibri"/>
        <family val="2"/>
        <charset val="162"/>
        <scheme val="minor"/>
      </rPr>
      <t>4</t>
    </r>
    <r>
      <rPr>
        <sz val="18"/>
        <color theme="1"/>
        <rFont val="Calibri"/>
        <family val="2"/>
        <charset val="162"/>
        <scheme val="minor"/>
      </rPr>
      <t xml:space="preserve">. Örneğin, sağ taraftaki resimde gösterildiği gibi, "öğrenci" sayfasında veri girişini beyaz ve gri sütunların bulunduğu bölgede yapınız. </t>
    </r>
  </si>
  <si>
    <r>
      <rPr>
        <b/>
        <sz val="18"/>
        <color theme="1"/>
        <rFont val="Calibri"/>
        <family val="2"/>
        <charset val="162"/>
        <scheme val="minor"/>
      </rPr>
      <t>3.</t>
    </r>
    <r>
      <rPr>
        <sz val="18"/>
        <color theme="1"/>
        <rFont val="Calibri"/>
        <family val="2"/>
        <scheme val="minor"/>
      </rPr>
      <t xml:space="preserve"> Anketlerin her maddesi iki seçenekten oluşmaktadır. Veri girişi sırasında her madde için sadece bir seçeneğe "1" puan veriniz. Yanıtlayıcı tarafından işaretlenmeyen seçeneği boş bırakınız ya da "0" puan veriniz. Aşağıda doğru puan girişine iki örnek verilmiştir:</t>
    </r>
  </si>
  <si>
    <r>
      <rPr>
        <b/>
        <sz val="18"/>
        <color theme="1"/>
        <rFont val="Calibri"/>
        <family val="2"/>
        <charset val="162"/>
        <scheme val="minor"/>
      </rPr>
      <t>2.</t>
    </r>
    <r>
      <rPr>
        <sz val="18"/>
        <color theme="1"/>
        <rFont val="Calibri"/>
        <family val="2"/>
        <scheme val="minor"/>
      </rPr>
      <t xml:space="preserve"> Excel sayfasının sol alt köşesinde "öğrenci", "veli" ve "öğretmen" sayfaları bulunmaktadır. </t>
    </r>
    <r>
      <rPr>
        <b/>
        <sz val="18"/>
        <color theme="4"/>
        <rFont val="Calibri"/>
        <family val="2"/>
        <charset val="162"/>
        <scheme val="minor"/>
      </rPr>
      <t xml:space="preserve">Veri girişi </t>
    </r>
    <r>
      <rPr>
        <sz val="18"/>
        <color theme="1"/>
        <rFont val="Calibri"/>
        <family val="2"/>
        <scheme val="minor"/>
      </rPr>
      <t xml:space="preserve"> sadece bu sayfalara yapılacaktır. </t>
    </r>
  </si>
  <si>
    <r>
      <rPr>
        <b/>
        <sz val="18"/>
        <color theme="1"/>
        <rFont val="Calibri"/>
        <family val="2"/>
        <charset val="162"/>
        <scheme val="minor"/>
      </rPr>
      <t>1.</t>
    </r>
    <r>
      <rPr>
        <sz val="18"/>
        <color theme="1"/>
        <rFont val="Calibri"/>
        <family val="2"/>
        <scheme val="minor"/>
      </rPr>
      <t xml:space="preserve"> "Öğrenci"  (3. ve 4. sınıflar) ve "veli" anketi sınıf rehber öğretmeni tarafından, "öğretmen" anketi rehber öğretmen/psikolojik danışman tarafından uygulanır. Öğrenci, öğretmen ve velilerin %30'una  uygulanır. Öğrenci yanıtları sınıf rehber öğretmeni tarafından, öğretmen ve veli yanıtları rehber öğretmen/psikolojik danışman tarafından bu Excel dosyasına  girilir. </t>
    </r>
  </si>
  <si>
    <t>Özel Eğitim Uygulama Okullarında anket formları uygulanmayabilir ve çizelgeler doldurulmayabilir. Ancak diğer özel eğitim kurumlarında veli ve öğretmenlere uygulanmak şartı ile öğrencilere uygulanması kararı okul idaresi ve rehber öğretmen/psikolojik danışman tarafından öğrencilerin gelişim düzeyleri dikkate alınarak verilir.</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</si>
</sst>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charset val="162"/>
      <scheme val="minor"/>
    </font>
    <font>
      <sz val="11"/>
      <color rgb="FFFF0000"/>
      <name val="Calibri"/>
      <family val="2"/>
      <charset val="162"/>
      <scheme val="minor"/>
    </font>
    <font>
      <sz val="8"/>
      <name val="Calibri"/>
      <family val="2"/>
      <charset val="162"/>
      <scheme val="minor"/>
    </font>
    <font>
      <sz val="10"/>
      <color rgb="FF000000"/>
      <name val="Calibri"/>
      <family val="2"/>
      <charset val="162"/>
      <scheme val="minor"/>
    </font>
    <font>
      <sz val="10"/>
      <color theme="1"/>
      <name val="Calibri"/>
      <family val="2"/>
      <charset val="162"/>
      <scheme val="minor"/>
    </font>
    <font>
      <b/>
      <sz val="11"/>
      <color rgb="FFFF0000"/>
      <name val="Calibri"/>
      <family val="2"/>
      <charset val="162"/>
      <scheme val="minor"/>
    </font>
    <font>
      <sz val="10"/>
      <color rgb="FFFF0000"/>
      <name val="Calibri"/>
      <family val="2"/>
      <charset val="162"/>
      <scheme val="minor"/>
    </font>
    <font>
      <sz val="10"/>
      <name val="Calibri"/>
      <family val="2"/>
      <charset val="162"/>
      <scheme val="minor"/>
    </font>
    <font>
      <b/>
      <sz val="10"/>
      <color rgb="FFFF0000"/>
      <name val="Calibri"/>
      <family val="2"/>
      <charset val="162"/>
      <scheme val="minor"/>
    </font>
    <font>
      <sz val="11"/>
      <color rgb="FF000000"/>
      <name val="Calibri"/>
      <family val="2"/>
      <charset val="162"/>
      <scheme val="minor"/>
    </font>
    <font>
      <sz val="11"/>
      <name val="Calibri"/>
      <family val="2"/>
      <charset val="162"/>
      <scheme val="minor"/>
    </font>
    <font>
      <b/>
      <sz val="11"/>
      <color rgb="FF0070C0"/>
      <name val="Calibri"/>
      <family val="2"/>
      <charset val="162"/>
      <scheme val="minor"/>
    </font>
    <font>
      <sz val="10"/>
      <color theme="4"/>
      <name val="Calibri"/>
      <family val="2"/>
      <charset val="162"/>
      <scheme val="minor"/>
    </font>
    <font>
      <b/>
      <sz val="9"/>
      <color rgb="FF000000"/>
      <name val="Calibri"/>
      <family val="2"/>
      <charset val="162"/>
      <scheme val="minor"/>
    </font>
    <font>
      <b/>
      <sz val="12"/>
      <color rgb="FFFF0000"/>
      <name val="Calibri"/>
      <family val="2"/>
      <charset val="162"/>
      <scheme val="minor"/>
    </font>
    <font>
      <b/>
      <sz val="26"/>
      <color rgb="FFFF0000"/>
      <name val="Calibri"/>
      <family val="2"/>
      <charset val="162"/>
      <scheme val="minor"/>
    </font>
    <font>
      <sz val="18"/>
      <color theme="1"/>
      <name val="Calibri"/>
      <family val="2"/>
      <scheme val="minor"/>
    </font>
    <font>
      <b/>
      <sz val="18"/>
      <color theme="4"/>
      <name val="Calibri"/>
      <family val="2"/>
      <charset val="162"/>
      <scheme val="minor"/>
    </font>
    <font>
      <b/>
      <sz val="18"/>
      <color theme="4"/>
      <name val="Calibri"/>
      <family val="2"/>
      <scheme val="minor"/>
    </font>
    <font>
      <b/>
      <sz val="18"/>
      <color rgb="FFFF0000"/>
      <name val="Calibri"/>
      <family val="2"/>
      <scheme val="minor"/>
    </font>
    <font>
      <sz val="18"/>
      <color theme="1"/>
      <name val="Calibri"/>
      <family val="2"/>
      <charset val="162"/>
      <scheme val="minor"/>
    </font>
    <font>
      <b/>
      <sz val="10"/>
      <color theme="1"/>
      <name val="Calibri"/>
      <family val="2"/>
      <charset val="162"/>
      <scheme val="minor"/>
    </font>
    <font>
      <sz val="11"/>
      <color theme="0"/>
      <name val="Calibri"/>
      <family val="2"/>
      <charset val="162"/>
      <scheme val="minor"/>
    </font>
    <font>
      <b/>
      <sz val="18"/>
      <color theme="1"/>
      <name val="Calibri"/>
      <family val="2"/>
      <charset val="162"/>
      <scheme val="minor"/>
    </font>
    <font>
      <i/>
      <sz val="18"/>
      <color theme="1"/>
      <name val="Calibri"/>
      <family val="2"/>
      <charset val="162"/>
      <scheme val="minor"/>
    </font>
  </fonts>
  <fills count="13">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rgb="FFE7E6E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3">
    <xf numFmtId="0" fontId="0" fillId="0" borderId="0" xfId="0"/>
    <xf numFmtId="0" fontId="0" fillId="0" borderId="0" xfId="0" applyAlignment="1">
      <alignment horizontal="center"/>
    </xf>
    <xf numFmtId="0" fontId="0" fillId="0" borderId="0" xfId="0" applyAlignment="1">
      <alignment horizontal="center" vertical="center"/>
    </xf>
    <xf numFmtId="0" fontId="0" fillId="2" borderId="0" xfId="0" applyFill="1" applyAlignment="1">
      <alignment horizontal="center" vertical="center"/>
    </xf>
    <xf numFmtId="0" fontId="0" fillId="0" borderId="2" xfId="0" applyBorder="1"/>
    <xf numFmtId="0" fontId="0" fillId="0" borderId="2" xfId="0" applyBorder="1" applyAlignment="1">
      <alignment horizontal="center" vertical="center"/>
    </xf>
    <xf numFmtId="0" fontId="0" fillId="0" borderId="0" xfId="0" applyAlignment="1">
      <alignment vertical="top"/>
    </xf>
    <xf numFmtId="0" fontId="3" fillId="3" borderId="0" xfId="0" applyFont="1" applyFill="1" applyAlignment="1">
      <alignment horizontal="center" vertical="top"/>
    </xf>
    <xf numFmtId="0" fontId="6" fillId="3" borderId="0" xfId="0" applyFont="1" applyFill="1" applyAlignment="1">
      <alignment horizontal="center" vertical="top"/>
    </xf>
    <xf numFmtId="0" fontId="0" fillId="5" borderId="0" xfId="0" applyFill="1" applyAlignment="1">
      <alignment horizontal="center" vertical="top"/>
    </xf>
    <xf numFmtId="0" fontId="0" fillId="6" borderId="0" xfId="0" applyFill="1" applyAlignment="1">
      <alignment horizontal="center" vertical="top"/>
    </xf>
    <xf numFmtId="0" fontId="3" fillId="0" borderId="0" xfId="0" applyFont="1" applyAlignment="1">
      <alignment horizontal="center" vertical="top"/>
    </xf>
    <xf numFmtId="0" fontId="6" fillId="0" borderId="0" xfId="0" applyFont="1" applyAlignment="1">
      <alignment horizontal="center" vertical="top"/>
    </xf>
    <xf numFmtId="0" fontId="0" fillId="7" borderId="0" xfId="0" applyFill="1" applyAlignment="1">
      <alignment horizontal="center" vertical="top"/>
    </xf>
    <xf numFmtId="0" fontId="0" fillId="4" borderId="0" xfId="0" applyFill="1" applyAlignment="1">
      <alignment horizontal="center" vertical="top"/>
    </xf>
    <xf numFmtId="0" fontId="1" fillId="0" borderId="0" xfId="0" applyFont="1" applyAlignment="1">
      <alignment horizontal="center" vertical="top"/>
    </xf>
    <xf numFmtId="0" fontId="0" fillId="8" borderId="0" xfId="0" applyFill="1" applyAlignment="1">
      <alignment horizontal="center" vertical="top"/>
    </xf>
    <xf numFmtId="0" fontId="5" fillId="0" borderId="0" xfId="0" applyFont="1" applyAlignment="1">
      <alignment vertical="top"/>
    </xf>
    <xf numFmtId="0" fontId="0" fillId="5" borderId="0" xfId="0" applyFill="1" applyAlignment="1">
      <alignment horizontal="left"/>
    </xf>
    <xf numFmtId="0" fontId="0" fillId="7" borderId="0" xfId="0" applyFill="1" applyAlignment="1">
      <alignment horizontal="left"/>
    </xf>
    <xf numFmtId="0" fontId="0" fillId="4" borderId="0" xfId="0" applyFill="1" applyAlignment="1">
      <alignment horizontal="left"/>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5" fillId="0" borderId="0" xfId="0" applyFont="1" applyAlignment="1">
      <alignment horizontal="center" vertical="center"/>
    </xf>
    <xf numFmtId="0" fontId="8" fillId="0" borderId="0" xfId="0" applyFont="1" applyAlignment="1">
      <alignment horizontal="center" vertical="center"/>
    </xf>
    <xf numFmtId="0" fontId="4" fillId="0" borderId="0" xfId="0" applyFont="1"/>
    <xf numFmtId="0" fontId="8" fillId="0" borderId="1" xfId="0" applyFont="1" applyBorder="1" applyAlignment="1">
      <alignment horizontal="center" vertical="center"/>
    </xf>
    <xf numFmtId="0" fontId="4" fillId="0" borderId="0" xfId="0" applyFont="1" applyAlignment="1">
      <alignment horizontal="center"/>
    </xf>
    <xf numFmtId="0" fontId="8" fillId="2" borderId="1" xfId="0" applyFont="1" applyFill="1" applyBorder="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center" vertical="center"/>
    </xf>
    <xf numFmtId="0" fontId="4" fillId="0" borderId="2" xfId="0" applyFont="1" applyBorder="1"/>
    <xf numFmtId="0" fontId="4" fillId="0" borderId="2" xfId="0" applyFont="1" applyBorder="1" applyAlignment="1">
      <alignment horizontal="center" vertical="center"/>
    </xf>
    <xf numFmtId="0" fontId="0" fillId="0" borderId="0" xfId="0" applyAlignment="1">
      <alignment horizontal="left" vertical="center"/>
    </xf>
    <xf numFmtId="0" fontId="3" fillId="9" borderId="0" xfId="0" applyFont="1" applyFill="1" applyAlignment="1">
      <alignment vertical="center"/>
    </xf>
    <xf numFmtId="0" fontId="3" fillId="0" borderId="0" xfId="0" applyFont="1" applyAlignment="1">
      <alignment vertical="center"/>
    </xf>
    <xf numFmtId="0" fontId="9" fillId="0" borderId="0" xfId="0" applyFont="1" applyAlignment="1">
      <alignment vertical="center"/>
    </xf>
    <xf numFmtId="0" fontId="0" fillId="0" borderId="0" xfId="0" applyAlignment="1">
      <alignment horizontal="center" vertical="top"/>
    </xf>
    <xf numFmtId="0" fontId="0" fillId="0" borderId="0" xfId="0" applyAlignment="1">
      <alignment horizontal="right" indent="1"/>
    </xf>
    <xf numFmtId="0" fontId="0" fillId="0" borderId="0" xfId="0" applyAlignment="1">
      <alignment horizontal="right" vertical="center" indent="1"/>
    </xf>
    <xf numFmtId="2" fontId="0" fillId="0" borderId="0" xfId="0" applyNumberFormat="1"/>
    <xf numFmtId="0" fontId="11" fillId="0" borderId="0" xfId="0" applyFont="1"/>
    <xf numFmtId="2" fontId="0" fillId="0" borderId="0" xfId="0" applyNumberFormat="1" applyAlignment="1">
      <alignment horizontal="right" indent="1"/>
    </xf>
    <xf numFmtId="2" fontId="5" fillId="0" borderId="1" xfId="0" applyNumberFormat="1" applyFont="1" applyBorder="1" applyAlignment="1">
      <alignment horizontal="center" vertical="center"/>
    </xf>
    <xf numFmtId="2" fontId="0" fillId="0" borderId="0" xfId="0" applyNumberFormat="1" applyAlignment="1">
      <alignment horizontal="left" indent="1"/>
    </xf>
    <xf numFmtId="0" fontId="12" fillId="0" borderId="0" xfId="0" applyFont="1" applyAlignment="1">
      <alignment horizontal="center"/>
    </xf>
    <xf numFmtId="0" fontId="5" fillId="0" borderId="0" xfId="0" applyFont="1" applyAlignment="1">
      <alignment vertical="center"/>
    </xf>
    <xf numFmtId="0" fontId="5" fillId="0" borderId="1" xfId="0" applyFont="1" applyBorder="1" applyAlignment="1">
      <alignment vertical="center"/>
    </xf>
    <xf numFmtId="0" fontId="5" fillId="0" borderId="1" xfId="0" applyFont="1" applyBorder="1" applyAlignment="1">
      <alignment horizontal="left" vertical="center"/>
    </xf>
    <xf numFmtId="0" fontId="1" fillId="0" borderId="0" xfId="0" applyFont="1" applyAlignment="1">
      <alignment horizontal="center"/>
    </xf>
    <xf numFmtId="0" fontId="13" fillId="0" borderId="0" xfId="0" applyFont="1" applyAlignment="1">
      <alignment vertical="center"/>
    </xf>
    <xf numFmtId="0" fontId="15" fillId="10" borderId="0" xfId="0" applyFont="1" applyFill="1" applyAlignment="1">
      <alignment horizontal="center" vertical="center" wrapText="1"/>
    </xf>
    <xf numFmtId="0" fontId="16" fillId="10" borderId="0" xfId="0" applyFont="1" applyFill="1" applyAlignment="1">
      <alignment wrapText="1"/>
    </xf>
    <xf numFmtId="0" fontId="18" fillId="10" borderId="0" xfId="0" applyFont="1" applyFill="1" applyAlignment="1">
      <alignment wrapText="1"/>
    </xf>
    <xf numFmtId="0" fontId="19" fillId="10" borderId="0" xfId="0" applyFont="1" applyFill="1" applyAlignment="1">
      <alignment wrapText="1"/>
    </xf>
    <xf numFmtId="0" fontId="20" fillId="10" borderId="0" xfId="0" applyFont="1" applyFill="1" applyAlignment="1">
      <alignment wrapText="1"/>
    </xf>
    <xf numFmtId="0" fontId="0" fillId="10" borderId="0" xfId="0" applyFill="1" applyAlignment="1">
      <alignment wrapText="1"/>
    </xf>
    <xf numFmtId="2" fontId="0" fillId="0" borderId="4" xfId="0" applyNumberFormat="1" applyBorder="1"/>
    <xf numFmtId="0" fontId="3" fillId="11" borderId="4" xfId="0" applyFont="1" applyFill="1" applyBorder="1" applyAlignment="1">
      <alignment vertical="center"/>
    </xf>
    <xf numFmtId="0" fontId="21" fillId="12" borderId="4" xfId="0" applyFont="1" applyFill="1" applyBorder="1" applyAlignment="1">
      <alignment horizontal="center"/>
    </xf>
    <xf numFmtId="0" fontId="4" fillId="0" borderId="0" xfId="0" applyFont="1" applyAlignment="1">
      <alignment horizontal="left" vertical="top"/>
    </xf>
    <xf numFmtId="0" fontId="8" fillId="0" borderId="0" xfId="0" applyFont="1" applyAlignment="1">
      <alignment vertical="top"/>
    </xf>
    <xf numFmtId="0" fontId="7" fillId="0" borderId="0" xfId="0" applyFont="1" applyAlignment="1">
      <alignment horizontal="center" vertical="top"/>
    </xf>
    <xf numFmtId="0" fontId="4" fillId="0" borderId="0" xfId="0" applyFont="1" applyAlignment="1">
      <alignment vertical="top"/>
    </xf>
    <xf numFmtId="0" fontId="4"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xf>
    <xf numFmtId="0" fontId="3" fillId="3" borderId="0" xfId="0" applyFont="1" applyFill="1" applyAlignment="1">
      <alignment vertical="center"/>
    </xf>
    <xf numFmtId="0" fontId="4" fillId="3" borderId="0" xfId="0" applyFont="1" applyFill="1"/>
    <xf numFmtId="0" fontId="7" fillId="0" borderId="0" xfId="0" applyFont="1" applyAlignment="1">
      <alignment horizontal="center" vertical="top" wrapText="1"/>
    </xf>
    <xf numFmtId="0" fontId="10" fillId="0" borderId="0" xfId="0" applyFont="1" applyAlignment="1">
      <alignment horizontal="center" vertical="top"/>
    </xf>
    <xf numFmtId="0" fontId="22" fillId="0" borderId="0" xfId="0" applyFont="1"/>
    <xf numFmtId="0" fontId="5" fillId="0" borderId="3" xfId="0" applyFont="1" applyBorder="1" applyAlignment="1">
      <alignment horizontal="left" vertical="center"/>
    </xf>
    <xf numFmtId="0" fontId="5" fillId="0" borderId="1" xfId="0" applyFont="1" applyBorder="1" applyAlignment="1">
      <alignment horizontal="left" vertical="center"/>
    </xf>
    <xf numFmtId="0" fontId="5" fillId="0" borderId="3" xfId="0" applyFont="1" applyBorder="1" applyAlignment="1">
      <alignment horizontal="center" vertical="center"/>
    </xf>
    <xf numFmtId="0" fontId="14" fillId="0" borderId="0" xfId="0" applyFont="1" applyAlignment="1">
      <alignment horizontal="left" vertical="center"/>
    </xf>
    <xf numFmtId="0" fontId="14" fillId="0" borderId="1" xfId="0" applyFont="1" applyBorder="1" applyAlignment="1">
      <alignment horizontal="left"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5" fillId="0" borderId="0" xfId="0" applyFont="1" applyAlignment="1">
      <alignment horizontal="center"/>
    </xf>
    <xf numFmtId="0" fontId="5" fillId="0" borderId="0" xfId="0" applyFont="1" applyAlignment="1">
      <alignment horizontal="left" vertical="top"/>
    </xf>
    <xf numFmtId="0" fontId="5" fillId="0" borderId="1" xfId="0" applyFont="1" applyBorder="1" applyAlignment="1">
      <alignment horizontal="left" vertical="top"/>
    </xf>
    <xf numFmtId="0" fontId="8" fillId="0" borderId="0" xfId="0" applyFont="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8" fillId="0" borderId="0" xfId="0" applyFont="1" applyAlignment="1">
      <alignment horizontal="center"/>
    </xf>
    <xf numFmtId="0" fontId="8" fillId="10" borderId="0" xfId="0" applyFont="1" applyFill="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left" vertical="center"/>
    </xf>
    <xf numFmtId="0" fontId="24" fillId="0" borderId="0" xfId="0" applyFont="1" applyAlignment="1">
      <alignment wrapText="1"/>
    </xf>
  </cellXfs>
  <cellStyles count="1">
    <cellStyle name="Normal" xfId="0" builtinId="0"/>
  </cellStyles>
  <dxfs count="3">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508000</xdr:colOff>
      <xdr:row>3</xdr:row>
      <xdr:rowOff>136525</xdr:rowOff>
    </xdr:from>
    <xdr:to>
      <xdr:col>14</xdr:col>
      <xdr:colOff>555624</xdr:colOff>
      <xdr:row>97</xdr:row>
      <xdr:rowOff>127000</xdr:rowOff>
    </xdr:to>
    <xdr:grpSp>
      <xdr:nvGrpSpPr>
        <xdr:cNvPr id="17" name="Grup 16">
          <a:extLst>
            <a:ext uri="{FF2B5EF4-FFF2-40B4-BE49-F238E27FC236}">
              <a16:creationId xmlns:a16="http://schemas.microsoft.com/office/drawing/2014/main" xmlns="" id="{8263BB4E-F4E0-48CF-AD06-E6E04BFE8859}"/>
            </a:ext>
          </a:extLst>
        </xdr:cNvPr>
        <xdr:cNvGrpSpPr/>
      </xdr:nvGrpSpPr>
      <xdr:grpSpPr>
        <a:xfrm>
          <a:off x="508000" y="1755775"/>
          <a:ext cx="22209124" cy="22342475"/>
          <a:chOff x="0" y="1485900"/>
          <a:chExt cx="22209124" cy="21548725"/>
        </a:xfrm>
      </xdr:grpSpPr>
      <xdr:pic>
        <xdr:nvPicPr>
          <xdr:cNvPr id="18" name="Resim 17">
            <a:extLst>
              <a:ext uri="{FF2B5EF4-FFF2-40B4-BE49-F238E27FC236}">
                <a16:creationId xmlns:a16="http://schemas.microsoft.com/office/drawing/2014/main" xmlns="" id="{D5D54D13-AE38-FE11-0479-F5F81B9E97C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 y="4629150"/>
            <a:ext cx="11748932" cy="736600"/>
          </a:xfrm>
          <a:prstGeom prst="rect">
            <a:avLst/>
          </a:prstGeom>
        </xdr:spPr>
      </xdr:pic>
      <xdr:pic>
        <xdr:nvPicPr>
          <xdr:cNvPr id="19" name="Resim 18">
            <a:extLst>
              <a:ext uri="{FF2B5EF4-FFF2-40B4-BE49-F238E27FC236}">
                <a16:creationId xmlns:a16="http://schemas.microsoft.com/office/drawing/2014/main" xmlns="" id="{0BDF42D7-6FB7-7527-560A-59D52DFF4B9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184525"/>
            <a:ext cx="11753850" cy="749300"/>
          </a:xfrm>
          <a:prstGeom prst="rect">
            <a:avLst/>
          </a:prstGeom>
        </xdr:spPr>
      </xdr:pic>
      <xdr:pic>
        <xdr:nvPicPr>
          <xdr:cNvPr id="20" name="Resim 19">
            <a:extLst>
              <a:ext uri="{FF2B5EF4-FFF2-40B4-BE49-F238E27FC236}">
                <a16:creationId xmlns:a16="http://schemas.microsoft.com/office/drawing/2014/main" xmlns="" id="{B91DB4AC-6003-F825-842B-CA323941176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6651625"/>
            <a:ext cx="11753850" cy="723900"/>
          </a:xfrm>
          <a:prstGeom prst="rect">
            <a:avLst/>
          </a:prstGeom>
        </xdr:spPr>
      </xdr:pic>
      <xdr:pic>
        <xdr:nvPicPr>
          <xdr:cNvPr id="21" name="Resim 20">
            <a:extLst>
              <a:ext uri="{FF2B5EF4-FFF2-40B4-BE49-F238E27FC236}">
                <a16:creationId xmlns:a16="http://schemas.microsoft.com/office/drawing/2014/main" xmlns="" id="{0B2ECFDF-AD8C-293A-88A0-5336093FD52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9375" y="8910240"/>
            <a:ext cx="11753850" cy="4698375"/>
          </a:xfrm>
          <a:prstGeom prst="rect">
            <a:avLst/>
          </a:prstGeom>
        </xdr:spPr>
      </xdr:pic>
      <xdr:pic>
        <xdr:nvPicPr>
          <xdr:cNvPr id="22" name="Resim 21">
            <a:extLst>
              <a:ext uri="{FF2B5EF4-FFF2-40B4-BE49-F238E27FC236}">
                <a16:creationId xmlns:a16="http://schemas.microsoft.com/office/drawing/2014/main" xmlns="" id="{7EC9695E-C3C9-DA04-8761-BA64FDB4C75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96875" y="1485900"/>
            <a:ext cx="8566150" cy="474236"/>
          </a:xfrm>
          <a:prstGeom prst="rect">
            <a:avLst/>
          </a:prstGeom>
        </xdr:spPr>
      </xdr:pic>
      <xdr:grpSp>
        <xdr:nvGrpSpPr>
          <xdr:cNvPr id="23" name="Grup 22">
            <a:extLst>
              <a:ext uri="{FF2B5EF4-FFF2-40B4-BE49-F238E27FC236}">
                <a16:creationId xmlns:a16="http://schemas.microsoft.com/office/drawing/2014/main" xmlns="" id="{7E6A3832-232D-693F-20A3-8E62AB52A7A7}"/>
              </a:ext>
            </a:extLst>
          </xdr:cNvPr>
          <xdr:cNvGrpSpPr/>
        </xdr:nvGrpSpPr>
        <xdr:grpSpPr>
          <a:xfrm>
            <a:off x="11731625" y="6254749"/>
            <a:ext cx="10477499" cy="7747000"/>
            <a:chOff x="11748191" y="5730874"/>
            <a:chExt cx="9794184" cy="7731125"/>
          </a:xfrm>
        </xdr:grpSpPr>
        <xdr:pic>
          <xdr:nvPicPr>
            <xdr:cNvPr id="30" name="Resim 29">
              <a:extLst>
                <a:ext uri="{FF2B5EF4-FFF2-40B4-BE49-F238E27FC236}">
                  <a16:creationId xmlns:a16="http://schemas.microsoft.com/office/drawing/2014/main" xmlns="" id="{42969432-9A38-3AB4-0110-296997598D6D}"/>
                </a:ext>
              </a:extLst>
            </xdr:cNvPr>
            <xdr:cNvPicPr>
              <a:picLocks noChangeAspect="1"/>
            </xdr:cNvPicPr>
          </xdr:nvPicPr>
          <xdr:blipFill rotWithShape="1">
            <a:blip xmlns:r="http://schemas.openxmlformats.org/officeDocument/2006/relationships" r:embed="rId6"/>
            <a:srcRect l="1737" t="18520" r="56331" b="6317"/>
            <a:stretch/>
          </xdr:blipFill>
          <xdr:spPr>
            <a:xfrm>
              <a:off x="13874750" y="5730874"/>
              <a:ext cx="7667625" cy="7731125"/>
            </a:xfrm>
            <a:prstGeom prst="rect">
              <a:avLst/>
            </a:prstGeom>
          </xdr:spPr>
        </xdr:pic>
        <xdr:cxnSp macro="">
          <xdr:nvCxnSpPr>
            <xdr:cNvPr id="31" name="Düz Ok Bağlayıcısı 30">
              <a:extLst>
                <a:ext uri="{FF2B5EF4-FFF2-40B4-BE49-F238E27FC236}">
                  <a16:creationId xmlns:a16="http://schemas.microsoft.com/office/drawing/2014/main" xmlns="" id="{CE089678-A7FC-E461-0E2C-6BDC74456CAB}"/>
                </a:ext>
              </a:extLst>
            </xdr:cNvPr>
            <xdr:cNvCxnSpPr/>
          </xdr:nvCxnSpPr>
          <xdr:spPr>
            <a:xfrm flipV="1">
              <a:off x="11748191" y="7151424"/>
              <a:ext cx="1766265" cy="28432"/>
            </a:xfrm>
            <a:prstGeom prst="straightConnector1">
              <a:avLst/>
            </a:prstGeom>
            <a:ln w="76200">
              <a:headEnd type="none" w="med" len="med"/>
              <a:tailEnd type="triangle" w="med" len="med"/>
            </a:ln>
          </xdr:spPr>
          <xdr:style>
            <a:lnRef idx="3">
              <a:schemeClr val="accent2"/>
            </a:lnRef>
            <a:fillRef idx="0">
              <a:schemeClr val="accent2"/>
            </a:fillRef>
            <a:effectRef idx="2">
              <a:schemeClr val="accent2"/>
            </a:effectRef>
            <a:fontRef idx="minor">
              <a:schemeClr val="tx1"/>
            </a:fontRef>
          </xdr:style>
        </xdr:cxnSp>
      </xdr:grpSp>
      <xdr:grpSp>
        <xdr:nvGrpSpPr>
          <xdr:cNvPr id="24" name="Grup 23">
            <a:extLst>
              <a:ext uri="{FF2B5EF4-FFF2-40B4-BE49-F238E27FC236}">
                <a16:creationId xmlns:a16="http://schemas.microsoft.com/office/drawing/2014/main" xmlns="" id="{71B77A25-9E0E-C0DC-CF2A-07046C36D227}"/>
              </a:ext>
            </a:extLst>
          </xdr:cNvPr>
          <xdr:cNvGrpSpPr/>
        </xdr:nvGrpSpPr>
        <xdr:grpSpPr>
          <a:xfrm>
            <a:off x="2809875" y="14459221"/>
            <a:ext cx="6254750" cy="1809750"/>
            <a:chOff x="95250" y="13855971"/>
            <a:chExt cx="6254750" cy="1809750"/>
          </a:xfrm>
        </xdr:grpSpPr>
        <xdr:pic>
          <xdr:nvPicPr>
            <xdr:cNvPr id="28" name="Resim 27">
              <a:extLst>
                <a:ext uri="{FF2B5EF4-FFF2-40B4-BE49-F238E27FC236}">
                  <a16:creationId xmlns:a16="http://schemas.microsoft.com/office/drawing/2014/main" xmlns="" id="{589686B6-15EB-49CE-DFF3-7622569D7DCA}"/>
                </a:ext>
              </a:extLst>
            </xdr:cNvPr>
            <xdr:cNvPicPr>
              <a:picLocks noChangeAspect="1"/>
            </xdr:cNvPicPr>
          </xdr:nvPicPr>
          <xdr:blipFill rotWithShape="1">
            <a:blip xmlns:r="http://schemas.openxmlformats.org/officeDocument/2006/relationships" r:embed="rId7"/>
            <a:srcRect l="1910" t="77170" r="63884" b="6316"/>
            <a:stretch/>
          </xdr:blipFill>
          <xdr:spPr>
            <a:xfrm>
              <a:off x="95250" y="13967096"/>
              <a:ext cx="6254750" cy="1698625"/>
            </a:xfrm>
            <a:prstGeom prst="rect">
              <a:avLst/>
            </a:prstGeom>
          </xdr:spPr>
        </xdr:pic>
        <xdr:cxnSp macro="">
          <xdr:nvCxnSpPr>
            <xdr:cNvPr id="29" name="Düz Ok Bağlayıcısı 28">
              <a:extLst>
                <a:ext uri="{FF2B5EF4-FFF2-40B4-BE49-F238E27FC236}">
                  <a16:creationId xmlns:a16="http://schemas.microsoft.com/office/drawing/2014/main" xmlns="" id="{72944D7A-5888-45BB-327E-E29ED64E0950}"/>
                </a:ext>
              </a:extLst>
            </xdr:cNvPr>
            <xdr:cNvCxnSpPr/>
          </xdr:nvCxnSpPr>
          <xdr:spPr>
            <a:xfrm>
              <a:off x="2492375" y="13855971"/>
              <a:ext cx="1524000" cy="1492250"/>
            </a:xfrm>
            <a:prstGeom prst="straightConnector1">
              <a:avLst/>
            </a:prstGeom>
            <a:ln w="76200">
              <a:headEnd type="none" w="med" len="med"/>
              <a:tailEnd type="triangle" w="med" len="med"/>
            </a:ln>
          </xdr:spPr>
          <xdr:style>
            <a:lnRef idx="3">
              <a:schemeClr val="accent2"/>
            </a:lnRef>
            <a:fillRef idx="0">
              <a:schemeClr val="accent2"/>
            </a:fillRef>
            <a:effectRef idx="2">
              <a:schemeClr val="accent2"/>
            </a:effectRef>
            <a:fontRef idx="minor">
              <a:schemeClr val="tx1"/>
            </a:fontRef>
          </xdr:style>
        </xdr:cxnSp>
      </xdr:grpSp>
      <xdr:grpSp>
        <xdr:nvGrpSpPr>
          <xdr:cNvPr id="25" name="Grup 24">
            <a:extLst>
              <a:ext uri="{FF2B5EF4-FFF2-40B4-BE49-F238E27FC236}">
                <a16:creationId xmlns:a16="http://schemas.microsoft.com/office/drawing/2014/main" xmlns="" id="{6DAC0079-F119-81D6-B0C1-972BA0FB9D54}"/>
              </a:ext>
            </a:extLst>
          </xdr:cNvPr>
          <xdr:cNvGrpSpPr/>
        </xdr:nvGrpSpPr>
        <xdr:grpSpPr>
          <a:xfrm>
            <a:off x="12160250" y="14557375"/>
            <a:ext cx="7286626" cy="8477250"/>
            <a:chOff x="12225903" y="14017626"/>
            <a:chExt cx="6616969" cy="8490651"/>
          </a:xfrm>
        </xdr:grpSpPr>
        <xdr:pic>
          <xdr:nvPicPr>
            <xdr:cNvPr id="26" name="Resim 25">
              <a:extLst>
                <a:ext uri="{FF2B5EF4-FFF2-40B4-BE49-F238E27FC236}">
                  <a16:creationId xmlns:a16="http://schemas.microsoft.com/office/drawing/2014/main" xmlns="" id="{24E31B65-78AC-6363-CF58-4EB610CFAAC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4287501" y="14017626"/>
              <a:ext cx="4555371" cy="8490651"/>
            </a:xfrm>
            <a:prstGeom prst="rect">
              <a:avLst/>
            </a:prstGeom>
          </xdr:spPr>
        </xdr:pic>
        <xdr:cxnSp macro="">
          <xdr:nvCxnSpPr>
            <xdr:cNvPr id="27" name="Düz Ok Bağlayıcısı 26">
              <a:extLst>
                <a:ext uri="{FF2B5EF4-FFF2-40B4-BE49-F238E27FC236}">
                  <a16:creationId xmlns:a16="http://schemas.microsoft.com/office/drawing/2014/main" xmlns="" id="{D7F181B8-ACED-0E35-55E8-68D7B48C8908}"/>
                </a:ext>
              </a:extLst>
            </xdr:cNvPr>
            <xdr:cNvCxnSpPr/>
          </xdr:nvCxnSpPr>
          <xdr:spPr>
            <a:xfrm>
              <a:off x="12225903" y="16192786"/>
              <a:ext cx="1349375" cy="0"/>
            </a:xfrm>
            <a:prstGeom prst="straightConnector1">
              <a:avLst/>
            </a:prstGeom>
            <a:ln w="76200">
              <a:headEnd type="none" w="med" len="med"/>
              <a:tailEnd type="triangle" w="med" len="med"/>
            </a:ln>
          </xdr:spPr>
          <xdr:style>
            <a:lnRef idx="3">
              <a:schemeClr val="accent2"/>
            </a:lnRef>
            <a:fillRef idx="0">
              <a:schemeClr val="accent2"/>
            </a:fillRef>
            <a:effectRef idx="2">
              <a:schemeClr val="accent2"/>
            </a:effectRef>
            <a:fontRef idx="minor">
              <a:schemeClr val="tx1"/>
            </a:fontRef>
          </xdr:style>
        </xdr:cxnSp>
      </xdr:grpSp>
    </xdr:grp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301"/>
  <sheetViews>
    <sheetView tabSelected="1" zoomScale="60" zoomScaleNormal="60" workbookViewId="0">
      <selection activeCell="A75" sqref="A75"/>
    </sheetView>
  </sheetViews>
  <sheetFormatPr defaultColWidth="8.85546875" defaultRowHeight="15" x14ac:dyDescent="0.25"/>
  <cols>
    <col min="1" max="1" width="217.85546875" style="56" customWidth="1"/>
  </cols>
  <sheetData>
    <row r="1" spans="1:1" ht="33.75" x14ac:dyDescent="0.25">
      <c r="A1" s="51" t="s">
        <v>194</v>
      </c>
    </row>
    <row r="2" spans="1:1" ht="69.75" x14ac:dyDescent="0.35">
      <c r="A2" s="55" t="s">
        <v>206</v>
      </c>
    </row>
    <row r="3" spans="1:1" ht="23.25" x14ac:dyDescent="0.35">
      <c r="A3" s="55" t="s">
        <v>205</v>
      </c>
    </row>
    <row r="8" spans="1:1" ht="46.5" x14ac:dyDescent="0.35">
      <c r="A8" s="55" t="s">
        <v>204</v>
      </c>
    </row>
    <row r="9" spans="1:1" ht="23.25" x14ac:dyDescent="0.35">
      <c r="A9" s="53" t="s">
        <v>195</v>
      </c>
    </row>
    <row r="16" spans="1:1" ht="23.25" x14ac:dyDescent="0.35">
      <c r="A16" s="53" t="s">
        <v>195</v>
      </c>
    </row>
    <row r="23" spans="1:1" ht="47.25" customHeight="1" x14ac:dyDescent="0.35">
      <c r="A23" s="52" t="s">
        <v>196</v>
      </c>
    </row>
    <row r="24" spans="1:1" ht="23.25" x14ac:dyDescent="0.35">
      <c r="A24" s="54" t="s">
        <v>197</v>
      </c>
    </row>
    <row r="31" spans="1:1" ht="31.5" customHeight="1" x14ac:dyDescent="0.35">
      <c r="A31" s="55" t="s">
        <v>203</v>
      </c>
    </row>
    <row r="32" spans="1:1" ht="20.25" customHeight="1" x14ac:dyDescent="0.35">
      <c r="A32" s="55"/>
    </row>
    <row r="33" spans="1:1" ht="69.75" x14ac:dyDescent="0.35">
      <c r="A33" s="55" t="s">
        <v>202</v>
      </c>
    </row>
    <row r="34" spans="1:1" ht="23.25" x14ac:dyDescent="0.35">
      <c r="A34" s="55"/>
    </row>
    <row r="37" spans="1:1" ht="23.25" x14ac:dyDescent="0.35">
      <c r="A37" s="55"/>
    </row>
    <row r="59" spans="1:1" ht="46.5" customHeight="1" x14ac:dyDescent="0.35">
      <c r="A59" s="55" t="s">
        <v>200</v>
      </c>
    </row>
    <row r="69" spans="1:1" ht="71.25" customHeight="1" x14ac:dyDescent="0.35">
      <c r="A69" s="55" t="s">
        <v>201</v>
      </c>
    </row>
    <row r="70" spans="1:1" x14ac:dyDescent="0.25">
      <c r="A70"/>
    </row>
    <row r="71" spans="1:1" x14ac:dyDescent="0.25">
      <c r="A71"/>
    </row>
    <row r="72" spans="1:1" ht="22.5" customHeight="1" x14ac:dyDescent="0.35">
      <c r="A72" s="55" t="s">
        <v>199</v>
      </c>
    </row>
    <row r="73" spans="1:1" ht="23.25" x14ac:dyDescent="0.35">
      <c r="A73" s="55" t="s">
        <v>198</v>
      </c>
    </row>
    <row r="74" spans="1:1" ht="18" customHeight="1" x14ac:dyDescent="0.35">
      <c r="A74" s="55"/>
    </row>
    <row r="75" spans="1:1" ht="75" customHeight="1" x14ac:dyDescent="0.35">
      <c r="A75" s="92" t="s">
        <v>207</v>
      </c>
    </row>
    <row r="76" spans="1:1" x14ac:dyDescent="0.25">
      <c r="A76"/>
    </row>
    <row r="77" spans="1:1" x14ac:dyDescent="0.25">
      <c r="A77"/>
    </row>
    <row r="78" spans="1:1" x14ac:dyDescent="0.25">
      <c r="A78"/>
    </row>
    <row r="79" spans="1:1" x14ac:dyDescent="0.25">
      <c r="A79"/>
    </row>
    <row r="80" spans="1:1" x14ac:dyDescent="0.25">
      <c r="A80"/>
    </row>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978" customFormat="1" x14ac:dyDescent="0.25"/>
    <row r="979" customFormat="1" x14ac:dyDescent="0.25"/>
    <row r="980" customFormat="1" x14ac:dyDescent="0.25"/>
    <row r="981" customFormat="1" x14ac:dyDescent="0.25"/>
    <row r="982" customFormat="1" x14ac:dyDescent="0.25"/>
    <row r="983" customFormat="1" x14ac:dyDescent="0.25"/>
    <row r="984" customFormat="1" x14ac:dyDescent="0.25"/>
    <row r="985" customFormat="1" x14ac:dyDescent="0.25"/>
    <row r="986" customFormat="1" x14ac:dyDescent="0.25"/>
    <row r="987" customFormat="1" x14ac:dyDescent="0.25"/>
    <row r="988" customFormat="1" x14ac:dyDescent="0.25"/>
    <row r="989" customFormat="1" x14ac:dyDescent="0.25"/>
    <row r="990" customFormat="1" x14ac:dyDescent="0.25"/>
    <row r="991" customFormat="1" x14ac:dyDescent="0.25"/>
    <row r="992" customFormat="1" x14ac:dyDescent="0.25"/>
    <row r="993" customFormat="1" x14ac:dyDescent="0.25"/>
    <row r="994" customFormat="1" x14ac:dyDescent="0.25"/>
    <row r="995" customFormat="1" x14ac:dyDescent="0.25"/>
    <row r="996" customFormat="1" x14ac:dyDescent="0.25"/>
    <row r="997" customFormat="1" x14ac:dyDescent="0.25"/>
    <row r="998" customFormat="1" x14ac:dyDescent="0.25"/>
    <row r="999" customFormat="1" x14ac:dyDescent="0.25"/>
    <row r="1000" customFormat="1" x14ac:dyDescent="0.25"/>
    <row r="1001" customFormat="1" x14ac:dyDescent="0.25"/>
    <row r="1002" customFormat="1" x14ac:dyDescent="0.25"/>
    <row r="1003" customFormat="1" x14ac:dyDescent="0.25"/>
    <row r="1004" customFormat="1" x14ac:dyDescent="0.25"/>
    <row r="1005" customFormat="1" x14ac:dyDescent="0.25"/>
    <row r="1006" customFormat="1" x14ac:dyDescent="0.25"/>
    <row r="1007" customFormat="1" x14ac:dyDescent="0.25"/>
    <row r="1008" customFormat="1" x14ac:dyDescent="0.25"/>
    <row r="1009" customFormat="1" x14ac:dyDescent="0.25"/>
    <row r="1010" customFormat="1" x14ac:dyDescent="0.25"/>
    <row r="1011" customFormat="1" x14ac:dyDescent="0.25"/>
    <row r="1012" customFormat="1" x14ac:dyDescent="0.25"/>
    <row r="1013" customFormat="1" x14ac:dyDescent="0.25"/>
    <row r="1014" customFormat="1" x14ac:dyDescent="0.25"/>
    <row r="1015" customFormat="1" x14ac:dyDescent="0.25"/>
    <row r="1016" customFormat="1" x14ac:dyDescent="0.25"/>
    <row r="1017" customFormat="1" x14ac:dyDescent="0.25"/>
    <row r="1018" customFormat="1" x14ac:dyDescent="0.25"/>
    <row r="1019" customFormat="1" x14ac:dyDescent="0.25"/>
    <row r="1020" customFormat="1" x14ac:dyDescent="0.25"/>
    <row r="1021" customFormat="1" x14ac:dyDescent="0.25"/>
    <row r="1022" customFormat="1" x14ac:dyDescent="0.25"/>
    <row r="1023" customFormat="1" x14ac:dyDescent="0.25"/>
    <row r="1024" customFormat="1" x14ac:dyDescent="0.25"/>
    <row r="1025" customFormat="1" x14ac:dyDescent="0.25"/>
    <row r="1026" customFormat="1" x14ac:dyDescent="0.25"/>
    <row r="1027" customFormat="1" x14ac:dyDescent="0.25"/>
    <row r="1028" customFormat="1" x14ac:dyDescent="0.25"/>
    <row r="1029" customFormat="1" x14ac:dyDescent="0.25"/>
    <row r="1030" customFormat="1" x14ac:dyDescent="0.25"/>
    <row r="1031" customFormat="1" x14ac:dyDescent="0.25"/>
    <row r="1032" customFormat="1" x14ac:dyDescent="0.25"/>
    <row r="1033" customFormat="1" x14ac:dyDescent="0.25"/>
    <row r="1034" customFormat="1" x14ac:dyDescent="0.25"/>
    <row r="1035" customFormat="1" x14ac:dyDescent="0.25"/>
    <row r="1036" customFormat="1" x14ac:dyDescent="0.25"/>
    <row r="1037" customFormat="1" x14ac:dyDescent="0.25"/>
    <row r="1038" customFormat="1" x14ac:dyDescent="0.25"/>
    <row r="1039" customFormat="1" x14ac:dyDescent="0.25"/>
    <row r="1040" customFormat="1" x14ac:dyDescent="0.25"/>
    <row r="1041" customFormat="1" x14ac:dyDescent="0.25"/>
    <row r="1042" customFormat="1" x14ac:dyDescent="0.25"/>
    <row r="1043" customFormat="1" x14ac:dyDescent="0.25"/>
    <row r="1044" customFormat="1" x14ac:dyDescent="0.25"/>
    <row r="1045" customFormat="1" x14ac:dyDescent="0.25"/>
    <row r="1046" customFormat="1" x14ac:dyDescent="0.25"/>
    <row r="1047" customFormat="1" x14ac:dyDescent="0.25"/>
    <row r="1048" customFormat="1" x14ac:dyDescent="0.25"/>
    <row r="1049" customFormat="1" x14ac:dyDescent="0.25"/>
    <row r="1050" customFormat="1" x14ac:dyDescent="0.25"/>
    <row r="1051" customFormat="1" x14ac:dyDescent="0.25"/>
    <row r="1052" customFormat="1" x14ac:dyDescent="0.25"/>
    <row r="1053" customFormat="1" x14ac:dyDescent="0.25"/>
    <row r="1054" customFormat="1" x14ac:dyDescent="0.25"/>
    <row r="1055" customFormat="1" x14ac:dyDescent="0.25"/>
    <row r="1056" customFormat="1" x14ac:dyDescent="0.25"/>
    <row r="1057" customFormat="1" x14ac:dyDescent="0.25"/>
    <row r="1058" customFormat="1" x14ac:dyDescent="0.25"/>
    <row r="1059" customFormat="1" x14ac:dyDescent="0.25"/>
    <row r="1060" customFormat="1" x14ac:dyDescent="0.25"/>
    <row r="1061" customFormat="1" x14ac:dyDescent="0.25"/>
    <row r="1062" customFormat="1" x14ac:dyDescent="0.25"/>
    <row r="1063" customFormat="1" x14ac:dyDescent="0.25"/>
    <row r="1064" customFormat="1" x14ac:dyDescent="0.25"/>
    <row r="1065" customFormat="1" x14ac:dyDescent="0.25"/>
    <row r="1066" customFormat="1" x14ac:dyDescent="0.25"/>
    <row r="1067" customFormat="1" x14ac:dyDescent="0.25"/>
    <row r="1068" customFormat="1" x14ac:dyDescent="0.25"/>
    <row r="1069" customFormat="1" x14ac:dyDescent="0.25"/>
    <row r="1070" customFormat="1" x14ac:dyDescent="0.25"/>
    <row r="1071" customFormat="1" x14ac:dyDescent="0.25"/>
    <row r="1072" customFormat="1" x14ac:dyDescent="0.25"/>
    <row r="1073" customFormat="1" x14ac:dyDescent="0.25"/>
    <row r="1074" customFormat="1" x14ac:dyDescent="0.25"/>
    <row r="1075" customFormat="1" x14ac:dyDescent="0.25"/>
    <row r="1076" customFormat="1" x14ac:dyDescent="0.25"/>
    <row r="1077" customFormat="1" x14ac:dyDescent="0.25"/>
    <row r="1078" customFormat="1" x14ac:dyDescent="0.25"/>
    <row r="1079" customFormat="1" x14ac:dyDescent="0.25"/>
    <row r="1080" customFormat="1" x14ac:dyDescent="0.25"/>
    <row r="1081" customFormat="1" x14ac:dyDescent="0.25"/>
    <row r="1082" customFormat="1" x14ac:dyDescent="0.25"/>
    <row r="1083" customFormat="1" x14ac:dyDescent="0.25"/>
    <row r="1084" customFormat="1" x14ac:dyDescent="0.25"/>
    <row r="1085" customFormat="1" x14ac:dyDescent="0.25"/>
    <row r="1086" customFormat="1" x14ac:dyDescent="0.25"/>
    <row r="1087" customFormat="1" x14ac:dyDescent="0.25"/>
    <row r="1088" customFormat="1" x14ac:dyDescent="0.25"/>
    <row r="1089" customFormat="1" x14ac:dyDescent="0.25"/>
    <row r="1090" customFormat="1" x14ac:dyDescent="0.25"/>
    <row r="1091" customFormat="1" x14ac:dyDescent="0.25"/>
    <row r="1092" customFormat="1" x14ac:dyDescent="0.25"/>
    <row r="1093" customFormat="1" x14ac:dyDescent="0.25"/>
    <row r="1094" customFormat="1" x14ac:dyDescent="0.25"/>
    <row r="1095" customFormat="1" x14ac:dyDescent="0.25"/>
    <row r="1096" customFormat="1" x14ac:dyDescent="0.25"/>
    <row r="1097" customFormat="1" x14ac:dyDescent="0.25"/>
    <row r="1098" customFormat="1" x14ac:dyDescent="0.25"/>
    <row r="1099" customFormat="1" x14ac:dyDescent="0.25"/>
    <row r="1100" customFormat="1" x14ac:dyDescent="0.25"/>
    <row r="1101" customFormat="1" x14ac:dyDescent="0.25"/>
    <row r="1102" customFormat="1" x14ac:dyDescent="0.25"/>
    <row r="1103" customFormat="1" x14ac:dyDescent="0.25"/>
    <row r="1104" customFormat="1" x14ac:dyDescent="0.25"/>
    <row r="1105" customFormat="1" x14ac:dyDescent="0.25"/>
    <row r="1106" customFormat="1" x14ac:dyDescent="0.25"/>
    <row r="1107" customFormat="1" x14ac:dyDescent="0.25"/>
    <row r="1108" customFormat="1" x14ac:dyDescent="0.25"/>
    <row r="1109" customFormat="1" x14ac:dyDescent="0.25"/>
    <row r="1110" customFormat="1" x14ac:dyDescent="0.25"/>
    <row r="1111" customFormat="1" x14ac:dyDescent="0.25"/>
    <row r="1112" customFormat="1" x14ac:dyDescent="0.25"/>
    <row r="1113" customFormat="1" x14ac:dyDescent="0.25"/>
    <row r="1114" customFormat="1" x14ac:dyDescent="0.25"/>
    <row r="1115" customFormat="1" x14ac:dyDescent="0.25"/>
    <row r="1116" customFormat="1" x14ac:dyDescent="0.25"/>
    <row r="1117" customFormat="1" x14ac:dyDescent="0.25"/>
    <row r="1118" customFormat="1" x14ac:dyDescent="0.25"/>
    <row r="1119" customFormat="1" x14ac:dyDescent="0.25"/>
    <row r="1120" customFormat="1" x14ac:dyDescent="0.25"/>
    <row r="1121" customFormat="1" x14ac:dyDescent="0.25"/>
    <row r="1122" customFormat="1" x14ac:dyDescent="0.25"/>
    <row r="1123" customFormat="1" x14ac:dyDescent="0.25"/>
    <row r="1124" customFormat="1" x14ac:dyDescent="0.25"/>
    <row r="1125" customFormat="1" x14ac:dyDescent="0.25"/>
    <row r="1126" customFormat="1" x14ac:dyDescent="0.25"/>
    <row r="1127" customFormat="1" x14ac:dyDescent="0.25"/>
    <row r="1128" customFormat="1" x14ac:dyDescent="0.25"/>
    <row r="1129" customFormat="1" x14ac:dyDescent="0.25"/>
    <row r="1130" customFormat="1" x14ac:dyDescent="0.25"/>
    <row r="1131" customFormat="1" x14ac:dyDescent="0.25"/>
    <row r="1132" customFormat="1" x14ac:dyDescent="0.25"/>
    <row r="1133" customFormat="1" x14ac:dyDescent="0.25"/>
    <row r="1134" customFormat="1" x14ac:dyDescent="0.25"/>
    <row r="1135" customFormat="1" x14ac:dyDescent="0.25"/>
    <row r="1136" customFormat="1" x14ac:dyDescent="0.25"/>
    <row r="1137" customFormat="1" x14ac:dyDescent="0.25"/>
    <row r="1138" customFormat="1" x14ac:dyDescent="0.25"/>
    <row r="1139" customFormat="1" x14ac:dyDescent="0.25"/>
    <row r="1140" customFormat="1" x14ac:dyDescent="0.25"/>
    <row r="1141" customFormat="1" x14ac:dyDescent="0.25"/>
    <row r="1142" customFormat="1" x14ac:dyDescent="0.25"/>
    <row r="1143" customFormat="1" x14ac:dyDescent="0.25"/>
    <row r="1144" customFormat="1" x14ac:dyDescent="0.25"/>
    <row r="1145" customFormat="1" x14ac:dyDescent="0.25"/>
    <row r="1146" customFormat="1" x14ac:dyDescent="0.25"/>
    <row r="1147" customFormat="1" x14ac:dyDescent="0.25"/>
    <row r="1148" customFormat="1" x14ac:dyDescent="0.25"/>
    <row r="1149" customFormat="1" x14ac:dyDescent="0.25"/>
    <row r="1150" customFormat="1" x14ac:dyDescent="0.25"/>
    <row r="1151" customFormat="1" x14ac:dyDescent="0.25"/>
    <row r="1152" customFormat="1" x14ac:dyDescent="0.25"/>
    <row r="1153" customFormat="1" x14ac:dyDescent="0.25"/>
    <row r="1154" customFormat="1" x14ac:dyDescent="0.25"/>
    <row r="1155" customFormat="1" x14ac:dyDescent="0.25"/>
    <row r="1156" customFormat="1" x14ac:dyDescent="0.25"/>
    <row r="1157" customFormat="1" x14ac:dyDescent="0.25"/>
    <row r="1158" customFormat="1" x14ac:dyDescent="0.25"/>
    <row r="1159" customFormat="1" x14ac:dyDescent="0.25"/>
    <row r="1160" customFormat="1" x14ac:dyDescent="0.25"/>
    <row r="1161" customFormat="1" x14ac:dyDescent="0.25"/>
    <row r="1162" customFormat="1" x14ac:dyDescent="0.25"/>
    <row r="1163" customFormat="1" x14ac:dyDescent="0.25"/>
    <row r="1164" customFormat="1" x14ac:dyDescent="0.25"/>
    <row r="1165" customFormat="1" x14ac:dyDescent="0.25"/>
    <row r="1166" customFormat="1" x14ac:dyDescent="0.25"/>
    <row r="1167" customFormat="1" x14ac:dyDescent="0.25"/>
    <row r="1168" customFormat="1" x14ac:dyDescent="0.25"/>
    <row r="1169" customFormat="1" x14ac:dyDescent="0.25"/>
    <row r="1170" customFormat="1" x14ac:dyDescent="0.25"/>
    <row r="1171" customFormat="1" x14ac:dyDescent="0.25"/>
    <row r="1172" customFormat="1" x14ac:dyDescent="0.25"/>
    <row r="1173" customFormat="1" x14ac:dyDescent="0.25"/>
    <row r="1174" customFormat="1" x14ac:dyDescent="0.25"/>
    <row r="1175" customFormat="1" x14ac:dyDescent="0.25"/>
    <row r="1176" customFormat="1" x14ac:dyDescent="0.25"/>
    <row r="1177" customFormat="1" x14ac:dyDescent="0.25"/>
    <row r="1178" customFormat="1" x14ac:dyDescent="0.25"/>
    <row r="1179" customFormat="1" x14ac:dyDescent="0.25"/>
    <row r="1180" customFormat="1" x14ac:dyDescent="0.25"/>
    <row r="1181" customFormat="1" x14ac:dyDescent="0.25"/>
    <row r="1182" customFormat="1" x14ac:dyDescent="0.25"/>
    <row r="1183" customFormat="1" x14ac:dyDescent="0.25"/>
    <row r="1184" customFormat="1" x14ac:dyDescent="0.25"/>
    <row r="1185" customFormat="1" x14ac:dyDescent="0.25"/>
    <row r="1186" customFormat="1" x14ac:dyDescent="0.25"/>
    <row r="1187" customFormat="1" x14ac:dyDescent="0.25"/>
    <row r="1188" customFormat="1" x14ac:dyDescent="0.25"/>
    <row r="1189" customFormat="1" x14ac:dyDescent="0.25"/>
    <row r="1190" customFormat="1" x14ac:dyDescent="0.25"/>
    <row r="1191" customFormat="1" x14ac:dyDescent="0.25"/>
    <row r="1192" customFormat="1" x14ac:dyDescent="0.25"/>
    <row r="1193" customFormat="1" x14ac:dyDescent="0.25"/>
    <row r="1194" customFormat="1" x14ac:dyDescent="0.25"/>
    <row r="1195" customFormat="1" x14ac:dyDescent="0.25"/>
    <row r="1196" customFormat="1" x14ac:dyDescent="0.25"/>
    <row r="1197" customFormat="1" x14ac:dyDescent="0.25"/>
    <row r="1198" customFormat="1" x14ac:dyDescent="0.25"/>
    <row r="1199" customFormat="1" x14ac:dyDescent="0.25"/>
    <row r="1200" customFormat="1" x14ac:dyDescent="0.25"/>
    <row r="1201" customFormat="1" x14ac:dyDescent="0.25"/>
    <row r="1202" customFormat="1" x14ac:dyDescent="0.25"/>
    <row r="1203" customFormat="1" x14ac:dyDescent="0.25"/>
    <row r="1204" customFormat="1" x14ac:dyDescent="0.25"/>
    <row r="1205" customFormat="1" x14ac:dyDescent="0.25"/>
    <row r="1206" customFormat="1" x14ac:dyDescent="0.25"/>
    <row r="1207" customFormat="1" x14ac:dyDescent="0.25"/>
    <row r="1208" customFormat="1" x14ac:dyDescent="0.25"/>
    <row r="1209" customFormat="1" x14ac:dyDescent="0.25"/>
    <row r="1210" customFormat="1" x14ac:dyDescent="0.25"/>
    <row r="1211" customFormat="1" x14ac:dyDescent="0.25"/>
    <row r="1212" customFormat="1" x14ac:dyDescent="0.25"/>
    <row r="1213" customFormat="1" x14ac:dyDescent="0.25"/>
    <row r="1214" customFormat="1" x14ac:dyDescent="0.25"/>
    <row r="1215" customFormat="1" x14ac:dyDescent="0.25"/>
    <row r="1216" customFormat="1" x14ac:dyDescent="0.25"/>
    <row r="1217" customFormat="1" x14ac:dyDescent="0.25"/>
    <row r="1218" customFormat="1" x14ac:dyDescent="0.25"/>
    <row r="1219" customFormat="1" x14ac:dyDescent="0.25"/>
    <row r="1220" customFormat="1" x14ac:dyDescent="0.25"/>
    <row r="1221" customFormat="1" x14ac:dyDescent="0.25"/>
    <row r="1222" customFormat="1" x14ac:dyDescent="0.25"/>
    <row r="1223" customFormat="1" x14ac:dyDescent="0.25"/>
    <row r="1224" customFormat="1" x14ac:dyDescent="0.25"/>
    <row r="1225" customFormat="1" x14ac:dyDescent="0.25"/>
    <row r="1226" customFormat="1" x14ac:dyDescent="0.25"/>
    <row r="1227" customFormat="1" x14ac:dyDescent="0.25"/>
    <row r="1228" customFormat="1" x14ac:dyDescent="0.25"/>
    <row r="1229" customFormat="1" x14ac:dyDescent="0.25"/>
    <row r="1230" customFormat="1" x14ac:dyDescent="0.25"/>
    <row r="1231" customFormat="1" x14ac:dyDescent="0.25"/>
    <row r="1232" customFormat="1" x14ac:dyDescent="0.25"/>
    <row r="1233" customFormat="1" x14ac:dyDescent="0.25"/>
    <row r="1234" customFormat="1" x14ac:dyDescent="0.25"/>
    <row r="1235" customFormat="1" x14ac:dyDescent="0.25"/>
    <row r="1236" customFormat="1" x14ac:dyDescent="0.25"/>
    <row r="1237" customFormat="1" x14ac:dyDescent="0.25"/>
    <row r="1238" customFormat="1" x14ac:dyDescent="0.25"/>
    <row r="1239" customFormat="1" x14ac:dyDescent="0.25"/>
    <row r="1240" customFormat="1" x14ac:dyDescent="0.25"/>
    <row r="1241" customFormat="1" x14ac:dyDescent="0.25"/>
    <row r="1242" customFormat="1" x14ac:dyDescent="0.25"/>
    <row r="1243" customFormat="1" x14ac:dyDescent="0.25"/>
    <row r="1244" customFormat="1" x14ac:dyDescent="0.25"/>
    <row r="1245" customFormat="1" x14ac:dyDescent="0.25"/>
    <row r="1246" customFormat="1" x14ac:dyDescent="0.25"/>
    <row r="1247" customFormat="1" x14ac:dyDescent="0.25"/>
    <row r="1248" customFormat="1" x14ac:dyDescent="0.25"/>
    <row r="1249" customFormat="1" x14ac:dyDescent="0.25"/>
    <row r="1250" customFormat="1" x14ac:dyDescent="0.25"/>
    <row r="1251" customFormat="1" x14ac:dyDescent="0.25"/>
    <row r="1252" customFormat="1" x14ac:dyDescent="0.25"/>
    <row r="1253" customFormat="1" x14ac:dyDescent="0.25"/>
    <row r="1254" customFormat="1" x14ac:dyDescent="0.25"/>
    <row r="1255" customFormat="1" x14ac:dyDescent="0.25"/>
    <row r="1256" customFormat="1" x14ac:dyDescent="0.25"/>
    <row r="1257" customFormat="1" x14ac:dyDescent="0.25"/>
    <row r="1258" customFormat="1" x14ac:dyDescent="0.25"/>
    <row r="1259" customFormat="1" x14ac:dyDescent="0.25"/>
    <row r="1260" customFormat="1" x14ac:dyDescent="0.25"/>
    <row r="1261" customFormat="1" x14ac:dyDescent="0.25"/>
    <row r="1262" customFormat="1" x14ac:dyDescent="0.25"/>
    <row r="1263" customFormat="1" x14ac:dyDescent="0.25"/>
    <row r="1264" customFormat="1" x14ac:dyDescent="0.25"/>
    <row r="1265" customFormat="1" x14ac:dyDescent="0.25"/>
    <row r="1266" customFormat="1" x14ac:dyDescent="0.25"/>
    <row r="1267" customFormat="1" x14ac:dyDescent="0.25"/>
    <row r="1268" customFormat="1" x14ac:dyDescent="0.25"/>
    <row r="1269" customFormat="1" x14ac:dyDescent="0.25"/>
    <row r="1270" customFormat="1" x14ac:dyDescent="0.25"/>
    <row r="1271" customFormat="1" x14ac:dyDescent="0.25"/>
    <row r="1272" customFormat="1" x14ac:dyDescent="0.25"/>
    <row r="1273" customFormat="1" x14ac:dyDescent="0.25"/>
    <row r="1274" customFormat="1" x14ac:dyDescent="0.25"/>
    <row r="1275" customFormat="1" x14ac:dyDescent="0.25"/>
    <row r="1276" customFormat="1" x14ac:dyDescent="0.25"/>
    <row r="1277" customFormat="1" x14ac:dyDescent="0.25"/>
    <row r="1278" customFormat="1" x14ac:dyDescent="0.25"/>
    <row r="1279" customFormat="1" x14ac:dyDescent="0.25"/>
    <row r="1280" customFormat="1" x14ac:dyDescent="0.25"/>
    <row r="1281" customFormat="1" x14ac:dyDescent="0.25"/>
    <row r="1282" customFormat="1" x14ac:dyDescent="0.25"/>
    <row r="1283" customFormat="1" x14ac:dyDescent="0.25"/>
    <row r="1284" customFormat="1" x14ac:dyDescent="0.25"/>
    <row r="1285" customFormat="1" x14ac:dyDescent="0.25"/>
    <row r="1286" customFormat="1" x14ac:dyDescent="0.25"/>
    <row r="1287" customFormat="1" x14ac:dyDescent="0.25"/>
    <row r="1288" customFormat="1" x14ac:dyDescent="0.25"/>
    <row r="1289" customFormat="1" x14ac:dyDescent="0.25"/>
    <row r="1290" customFormat="1" x14ac:dyDescent="0.25"/>
    <row r="1291" customFormat="1" x14ac:dyDescent="0.25"/>
    <row r="1292" customFormat="1" x14ac:dyDescent="0.25"/>
    <row r="1293" customFormat="1" x14ac:dyDescent="0.25"/>
    <row r="1294" customFormat="1" x14ac:dyDescent="0.25"/>
    <row r="1295" customFormat="1" x14ac:dyDescent="0.25"/>
    <row r="1296" customFormat="1" x14ac:dyDescent="0.25"/>
    <row r="1297" customFormat="1" x14ac:dyDescent="0.25"/>
    <row r="1298" customFormat="1" x14ac:dyDescent="0.25"/>
    <row r="1299" customFormat="1" x14ac:dyDescent="0.25"/>
    <row r="1300" customFormat="1" x14ac:dyDescent="0.25"/>
    <row r="1301" customFormat="1" x14ac:dyDescent="0.25"/>
  </sheetData>
  <printOptions horizontalCentered="1"/>
  <pageMargins left="0.70866141732283472" right="0.70866141732283472" top="0.74803149606299213" bottom="0.74803149606299213" header="0.31496062992125984" footer="0.31496062992125984"/>
  <pageSetup paperSize="9" scale="26"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72"/>
  <sheetViews>
    <sheetView zoomScale="85" zoomScaleNormal="85" workbookViewId="0">
      <selection activeCell="A3" sqref="A3"/>
    </sheetView>
  </sheetViews>
  <sheetFormatPr defaultRowHeight="13.5" customHeight="1" x14ac:dyDescent="0.25"/>
  <cols>
    <col min="1" max="1" width="4.140625" customWidth="1"/>
    <col min="2" max="2" width="18.42578125" customWidth="1"/>
    <col min="3" max="32" width="3" style="2" customWidth="1"/>
    <col min="33" max="33" width="10.5703125" customWidth="1"/>
    <col min="34" max="34" width="5.42578125" hidden="1" customWidth="1"/>
    <col min="35" max="35" width="3.7109375" style="6" hidden="1" customWidth="1"/>
    <col min="36" max="36" width="192.7109375" customWidth="1"/>
    <col min="37" max="37" width="52.42578125" customWidth="1"/>
    <col min="38" max="38" width="9.140625" style="1" customWidth="1"/>
  </cols>
  <sheetData>
    <row r="1" spans="1:38" ht="13.5" customHeight="1" x14ac:dyDescent="0.25">
      <c r="A1" s="72" t="s">
        <v>19</v>
      </c>
      <c r="B1" s="72" t="s">
        <v>18</v>
      </c>
      <c r="C1" s="74" t="s">
        <v>2</v>
      </c>
      <c r="D1" s="74"/>
      <c r="E1" s="74" t="s">
        <v>3</v>
      </c>
      <c r="F1" s="74"/>
      <c r="G1" s="74" t="s">
        <v>4</v>
      </c>
      <c r="H1" s="74"/>
      <c r="I1" s="74" t="s">
        <v>5</v>
      </c>
      <c r="J1" s="74"/>
      <c r="K1" s="74" t="s">
        <v>6</v>
      </c>
      <c r="L1" s="74"/>
      <c r="M1" s="74" t="s">
        <v>7</v>
      </c>
      <c r="N1" s="74"/>
      <c r="O1" s="74" t="s">
        <v>8</v>
      </c>
      <c r="P1" s="74"/>
      <c r="Q1" s="74" t="s">
        <v>9</v>
      </c>
      <c r="R1" s="74"/>
      <c r="S1" s="74" t="s">
        <v>10</v>
      </c>
      <c r="T1" s="74"/>
      <c r="U1" s="74" t="s">
        <v>11</v>
      </c>
      <c r="V1" s="74"/>
      <c r="W1" s="74" t="s">
        <v>12</v>
      </c>
      <c r="X1" s="74"/>
      <c r="Y1" s="74" t="s">
        <v>13</v>
      </c>
      <c r="Z1" s="74"/>
      <c r="AA1" s="74" t="s">
        <v>14</v>
      </c>
      <c r="AB1" s="74"/>
      <c r="AC1" s="74" t="s">
        <v>15</v>
      </c>
      <c r="AD1" s="74"/>
      <c r="AE1" s="74" t="s">
        <v>16</v>
      </c>
      <c r="AF1" s="74"/>
      <c r="AG1" s="79"/>
      <c r="AH1" s="79"/>
      <c r="AI1" s="79"/>
      <c r="AJ1" s="75" t="s">
        <v>54</v>
      </c>
      <c r="AK1" s="75" t="s">
        <v>55</v>
      </c>
      <c r="AL1" s="77" t="s">
        <v>139</v>
      </c>
    </row>
    <row r="2" spans="1:38" ht="13.5" customHeight="1" x14ac:dyDescent="0.25">
      <c r="A2" s="73"/>
      <c r="B2" s="73"/>
      <c r="C2" s="21" t="s">
        <v>0</v>
      </c>
      <c r="D2" s="22" t="s">
        <v>1</v>
      </c>
      <c r="E2" s="21" t="s">
        <v>0</v>
      </c>
      <c r="F2" s="22" t="s">
        <v>1</v>
      </c>
      <c r="G2" s="21" t="s">
        <v>0</v>
      </c>
      <c r="H2" s="22" t="s">
        <v>1</v>
      </c>
      <c r="I2" s="21" t="s">
        <v>0</v>
      </c>
      <c r="J2" s="22" t="s">
        <v>1</v>
      </c>
      <c r="K2" s="21" t="s">
        <v>0</v>
      </c>
      <c r="L2" s="22" t="s">
        <v>1</v>
      </c>
      <c r="M2" s="21" t="s">
        <v>0</v>
      </c>
      <c r="N2" s="22" t="s">
        <v>1</v>
      </c>
      <c r="O2" s="21" t="s">
        <v>0</v>
      </c>
      <c r="P2" s="22" t="s">
        <v>1</v>
      </c>
      <c r="Q2" s="21" t="s">
        <v>0</v>
      </c>
      <c r="R2" s="22" t="s">
        <v>1</v>
      </c>
      <c r="S2" s="21" t="s">
        <v>0</v>
      </c>
      <c r="T2" s="22" t="s">
        <v>1</v>
      </c>
      <c r="U2" s="21" t="s">
        <v>0</v>
      </c>
      <c r="V2" s="22" t="s">
        <v>1</v>
      </c>
      <c r="W2" s="21" t="s">
        <v>0</v>
      </c>
      <c r="X2" s="22" t="s">
        <v>1</v>
      </c>
      <c r="Y2" s="21" t="s">
        <v>0</v>
      </c>
      <c r="Z2" s="22" t="s">
        <v>1</v>
      </c>
      <c r="AA2" s="21" t="s">
        <v>0</v>
      </c>
      <c r="AB2" s="22" t="s">
        <v>1</v>
      </c>
      <c r="AC2" s="21" t="s">
        <v>0</v>
      </c>
      <c r="AD2" s="22" t="s">
        <v>1</v>
      </c>
      <c r="AE2" s="21" t="s">
        <v>0</v>
      </c>
      <c r="AF2" s="22" t="s">
        <v>1</v>
      </c>
      <c r="AG2" s="21" t="s">
        <v>21</v>
      </c>
      <c r="AH2" s="23"/>
      <c r="AI2" s="17"/>
      <c r="AJ2" s="76"/>
      <c r="AK2" s="76"/>
      <c r="AL2" s="78"/>
    </row>
    <row r="3" spans="1:38" ht="13.5" customHeight="1" x14ac:dyDescent="0.25">
      <c r="A3">
        <v>1</v>
      </c>
      <c r="D3" s="3"/>
      <c r="F3" s="3"/>
      <c r="H3" s="3"/>
      <c r="J3" s="3"/>
      <c r="L3" s="3"/>
      <c r="N3" s="3"/>
      <c r="P3" s="3"/>
      <c r="R3" s="3"/>
      <c r="T3" s="3"/>
      <c r="V3" s="3"/>
      <c r="X3" s="3"/>
      <c r="Z3" s="3"/>
      <c r="AB3" s="3"/>
      <c r="AD3" s="3"/>
      <c r="AF3" s="3"/>
      <c r="AG3" s="1" t="str">
        <f xml:space="preserve"> IF(C3+D3&gt;1, "HATA", IF(E3+F3&gt;1, "HATA", IF(G3+H3&gt;1, "HATA", IF(I3+J3&gt;1, "HATA", IF(K3+L3&gt;1, "HATA", IF(M3+N3&gt;1, "HATA", IF(O3+P3&gt;1, "HATA", IF(Q3+R3&gt;1, "HATA", IF(S3+T3&gt;1, "HATA", IF(U3+V3&gt;1, "HATA", IF(W3+X3&gt;1, "HATA", IF(Y3+Z3&gt;1, "HATA", IF(AA3+AB3&gt;1, "HATA", IF(AC3+AD3&gt;1, "HATA", IF(AE3+AF3&gt;1, "HATA","")))))))))))))))</f>
        <v/>
      </c>
      <c r="AH3" s="8" t="str">
        <f>+madde!B2</f>
        <v>M42</v>
      </c>
      <c r="AI3" s="18">
        <v>1</v>
      </c>
      <c r="AJ3" s="65">
        <f>+madde!D2</f>
        <v>0</v>
      </c>
      <c r="AK3" s="67" t="str">
        <f>+madde!K2</f>
        <v>Özgüven Geliştirme</v>
      </c>
    </row>
    <row r="4" spans="1:38" ht="13.5" customHeight="1" x14ac:dyDescent="0.25">
      <c r="A4">
        <v>2</v>
      </c>
      <c r="D4" s="3"/>
      <c r="F4" s="3"/>
      <c r="H4" s="3"/>
      <c r="J4" s="3"/>
      <c r="L4" s="3"/>
      <c r="N4" s="3"/>
      <c r="P4" s="3"/>
      <c r="R4" s="3"/>
      <c r="T4" s="3"/>
      <c r="V4" s="3"/>
      <c r="X4" s="3"/>
      <c r="Z4" s="3"/>
      <c r="AB4" s="3"/>
      <c r="AD4" s="3"/>
      <c r="AF4" s="3"/>
      <c r="AG4" s="1" t="str">
        <f t="shared" ref="AG4:AG67" si="0" xml:space="preserve"> IF(C4+D4&gt;1, "HATA", IF(E4+F4&gt;1, "HATA", IF(G4+H4&gt;1, "HATA", IF(I4+J4&gt;1, "HATA", IF(K4+L4&gt;1, "HATA", IF(M4+N4&gt;1, "HATA", IF(O4+P4&gt;1, "HATA", IF(Q4+R4&gt;1, "HATA", IF(S4+T4&gt;1, "HATA", IF(U4+V4&gt;1, "HATA", IF(W4+X4&gt;1, "HATA", IF(Y4+Z4&gt;1, "HATA", IF(AA4+AB4&gt;1, "HATA", IF(AC4+AD4&gt;1, "HATA", IF(AE4+AF4&gt;1, "HATA","")))))))))))))))</f>
        <v/>
      </c>
      <c r="AH4" s="8" t="str">
        <f>+madde!B3</f>
        <v>M28</v>
      </c>
      <c r="AI4" s="8">
        <v>2</v>
      </c>
      <c r="AJ4" s="65" t="str">
        <f>+madde!D3</f>
        <v>Okul kurallarını öğrenmek</v>
      </c>
      <c r="AK4" s="67" t="str">
        <f>+madde!K3</f>
        <v>Okula ve Çevreye Uyum/Okul Kuralları</v>
      </c>
      <c r="AL4" s="1">
        <f>+D$72</f>
        <v>0</v>
      </c>
    </row>
    <row r="5" spans="1:38" ht="13.5" customHeight="1" x14ac:dyDescent="0.25">
      <c r="A5">
        <v>3</v>
      </c>
      <c r="D5" s="3"/>
      <c r="F5" s="3"/>
      <c r="H5" s="3"/>
      <c r="J5" s="3"/>
      <c r="L5" s="3"/>
      <c r="N5" s="3"/>
      <c r="P5" s="3"/>
      <c r="R5" s="3"/>
      <c r="T5" s="3"/>
      <c r="V5" s="3"/>
      <c r="X5" s="3"/>
      <c r="Z5" s="3"/>
      <c r="AB5" s="3"/>
      <c r="AD5" s="3"/>
      <c r="AF5" s="3"/>
      <c r="AG5" s="1" t="str">
        <f t="shared" si="0"/>
        <v/>
      </c>
      <c r="AH5" s="8" t="str">
        <f>+madde!B4</f>
        <v>M27</v>
      </c>
      <c r="AI5" s="8">
        <v>3</v>
      </c>
      <c r="AJ5" s="65" t="str">
        <f>+madde!D4</f>
        <v>Gelecekte başarılı olmak için kendime uygun hedefler belirlemek (ör., Başarılı bir sporcu olmak isteyen bir öğrenci her gün antrenman yapar.)</v>
      </c>
      <c r="AK5" s="67" t="str">
        <f>+madde!K4</f>
        <v>Hedef Belirleme</v>
      </c>
      <c r="AL5" s="1">
        <f>+E$72</f>
        <v>0</v>
      </c>
    </row>
    <row r="6" spans="1:38" ht="13.5" customHeight="1" x14ac:dyDescent="0.25">
      <c r="A6">
        <v>4</v>
      </c>
      <c r="D6" s="3"/>
      <c r="F6" s="3"/>
      <c r="H6" s="3"/>
      <c r="J6" s="3"/>
      <c r="L6" s="3"/>
      <c r="N6" s="3"/>
      <c r="P6" s="3"/>
      <c r="R6" s="3"/>
      <c r="T6" s="3"/>
      <c r="V6" s="3"/>
      <c r="X6" s="3"/>
      <c r="Z6" s="3"/>
      <c r="AB6" s="3"/>
      <c r="AD6" s="3"/>
      <c r="AF6" s="3"/>
      <c r="AG6" s="1" t="str">
        <f t="shared" si="0"/>
        <v/>
      </c>
      <c r="AH6" s="8" t="str">
        <f>+madde!B5</f>
        <v>M21</v>
      </c>
      <c r="AI6" s="8">
        <v>4</v>
      </c>
      <c r="AJ6" s="65" t="str">
        <f>+madde!D5</f>
        <v>Severek yapabileceğim şeyleri öğrenmek (ör., Bir öğrenci sesi güzel olsun ya da olmasın şarkı söylemeyi sevebilir. Bu öğrencinin müziğe ilgisi vardır denir.)</v>
      </c>
      <c r="AK6" s="67" t="str">
        <f>+madde!K5</f>
        <v>Meslek ile İlgi, Değer, Yetenek ve Kişisel Özellik İlişkisi</v>
      </c>
      <c r="AL6" s="1">
        <f>+F$72</f>
        <v>0</v>
      </c>
    </row>
    <row r="7" spans="1:38" ht="13.5" customHeight="1" x14ac:dyDescent="0.25">
      <c r="A7">
        <v>5</v>
      </c>
      <c r="D7" s="3"/>
      <c r="F7" s="3"/>
      <c r="H7" s="3"/>
      <c r="J7" s="3"/>
      <c r="L7" s="3"/>
      <c r="N7" s="3"/>
      <c r="P7" s="3"/>
      <c r="R7" s="3"/>
      <c r="T7" s="3"/>
      <c r="V7" s="3"/>
      <c r="X7" s="3"/>
      <c r="Z7" s="3"/>
      <c r="AB7" s="3"/>
      <c r="AD7" s="3"/>
      <c r="AF7" s="3"/>
      <c r="AG7" s="1" t="str">
        <f t="shared" si="0"/>
        <v/>
      </c>
      <c r="AH7" s="8" t="str">
        <f>+madde!B6</f>
        <v>M40</v>
      </c>
      <c r="AI7" s="19">
        <v>5</v>
      </c>
      <c r="AJ7" s="65">
        <f>+madde!D6</f>
        <v>0</v>
      </c>
      <c r="AK7" s="67" t="str">
        <f>+madde!K6</f>
        <v>Çatışma Çözme Becerileri</v>
      </c>
    </row>
    <row r="8" spans="1:38" ht="13.5" customHeight="1" x14ac:dyDescent="0.25">
      <c r="A8">
        <v>6</v>
      </c>
      <c r="D8" s="3"/>
      <c r="F8" s="3"/>
      <c r="H8" s="3"/>
      <c r="J8" s="3"/>
      <c r="L8" s="3"/>
      <c r="N8" s="3"/>
      <c r="P8" s="3"/>
      <c r="R8" s="3"/>
      <c r="T8" s="3"/>
      <c r="V8" s="3"/>
      <c r="X8" s="3"/>
      <c r="Z8" s="3"/>
      <c r="AB8" s="3"/>
      <c r="AD8" s="3"/>
      <c r="AF8" s="3"/>
      <c r="AG8" s="1" t="str">
        <f t="shared" si="0"/>
        <v/>
      </c>
      <c r="AH8" s="8" t="str">
        <f>+madde!B7</f>
        <v>M02</v>
      </c>
      <c r="AI8" s="8">
        <v>6</v>
      </c>
      <c r="AJ8" s="65" t="str">
        <f>+madde!D7</f>
        <v>Başkaları hatırlatmadan sorumluluklarımı yerine getirmek (ör., ödevlerimi tamamlamak; odamı, eşyalarımı düzenlemek, temiz tutmak vb.)</v>
      </c>
      <c r="AK8" s="67" t="str">
        <f>+madde!K7</f>
        <v>Öz Disiplin Geliştirme</v>
      </c>
      <c r="AL8" s="1">
        <f>+H$72</f>
        <v>0</v>
      </c>
    </row>
    <row r="9" spans="1:38" ht="13.5" customHeight="1" x14ac:dyDescent="0.25">
      <c r="A9">
        <v>7</v>
      </c>
      <c r="D9" s="3"/>
      <c r="F9" s="3"/>
      <c r="H9" s="3"/>
      <c r="J9" s="3"/>
      <c r="L9" s="3"/>
      <c r="N9" s="3"/>
      <c r="P9" s="3"/>
      <c r="R9" s="3"/>
      <c r="T9" s="3"/>
      <c r="V9" s="3"/>
      <c r="X9" s="3"/>
      <c r="Z9" s="3"/>
      <c r="AB9" s="3"/>
      <c r="AD9" s="3"/>
      <c r="AF9" s="3"/>
      <c r="AG9" s="1" t="str">
        <f t="shared" si="0"/>
        <v/>
      </c>
      <c r="AH9" s="8" t="str">
        <f>+madde!B8</f>
        <v>M11</v>
      </c>
      <c r="AI9" s="8">
        <v>7</v>
      </c>
      <c r="AJ9" s="65" t="str">
        <f>+madde!D8</f>
        <v>Okulda, evde ve arkadaşlık ilişkilerimde doğru kararlar almak</v>
      </c>
      <c r="AK9" s="67" t="str">
        <f>+madde!K8</f>
        <v>Karar Verme Becerisi</v>
      </c>
      <c r="AL9" s="1">
        <f>+I$72</f>
        <v>0</v>
      </c>
    </row>
    <row r="10" spans="1:38" ht="13.5" customHeight="1" x14ac:dyDescent="0.25">
      <c r="A10">
        <v>8</v>
      </c>
      <c r="D10" s="3"/>
      <c r="F10" s="3"/>
      <c r="H10" s="3"/>
      <c r="J10" s="3"/>
      <c r="L10" s="3"/>
      <c r="N10" s="3"/>
      <c r="P10" s="3"/>
      <c r="R10" s="3"/>
      <c r="T10" s="3"/>
      <c r="V10" s="3"/>
      <c r="X10" s="3"/>
      <c r="Z10" s="3"/>
      <c r="AB10" s="3"/>
      <c r="AD10" s="3"/>
      <c r="AF10" s="3"/>
      <c r="AG10" s="1" t="str">
        <f t="shared" si="0"/>
        <v/>
      </c>
      <c r="AH10" s="8" t="str">
        <f>+madde!B9</f>
        <v>M14</v>
      </c>
      <c r="AI10" s="20">
        <v>8</v>
      </c>
      <c r="AJ10" s="65">
        <f>+madde!D9</f>
        <v>0</v>
      </c>
      <c r="AK10" s="67" t="str">
        <f>+madde!K9</f>
        <v>Öz Disiplin Geliştirme</v>
      </c>
    </row>
    <row r="11" spans="1:38" ht="13.5" customHeight="1" x14ac:dyDescent="0.25">
      <c r="A11">
        <v>9</v>
      </c>
      <c r="D11" s="3"/>
      <c r="F11" s="3"/>
      <c r="H11" s="3"/>
      <c r="J11" s="3"/>
      <c r="L11" s="3"/>
      <c r="N11" s="3"/>
      <c r="P11" s="3"/>
      <c r="R11" s="3"/>
      <c r="T11" s="3"/>
      <c r="V11" s="3"/>
      <c r="X11" s="3"/>
      <c r="Z11" s="3"/>
      <c r="AB11" s="3"/>
      <c r="AD11" s="3"/>
      <c r="AF11" s="3"/>
      <c r="AG11" s="1" t="str">
        <f t="shared" si="0"/>
        <v/>
      </c>
      <c r="AH11" s="8" t="str">
        <f>+madde!B10</f>
        <v>M07</v>
      </c>
      <c r="AI11" s="8"/>
      <c r="AJ11" s="65">
        <f>+madde!D10</f>
        <v>0</v>
      </c>
      <c r="AK11" s="67" t="str">
        <f>+madde!K10</f>
        <v>Çatışma Çözme Becerileri</v>
      </c>
    </row>
    <row r="12" spans="1:38" ht="13.5" customHeight="1" x14ac:dyDescent="0.25">
      <c r="A12">
        <v>10</v>
      </c>
      <c r="D12" s="3"/>
      <c r="F12" s="3"/>
      <c r="H12" s="3"/>
      <c r="J12" s="3"/>
      <c r="L12" s="3"/>
      <c r="N12" s="3"/>
      <c r="P12" s="3"/>
      <c r="R12" s="3"/>
      <c r="T12" s="3"/>
      <c r="V12" s="3"/>
      <c r="X12" s="3"/>
      <c r="Z12" s="3"/>
      <c r="AB12" s="3"/>
      <c r="AD12" s="3"/>
      <c r="AF12" s="3"/>
      <c r="AG12" s="1" t="str">
        <f t="shared" si="0"/>
        <v/>
      </c>
      <c r="AH12" s="8" t="str">
        <f>+madde!B11</f>
        <v>M38</v>
      </c>
      <c r="AI12" s="8"/>
      <c r="AJ12" s="65">
        <f>+madde!D11</f>
        <v>0</v>
      </c>
      <c r="AK12" s="67" t="str">
        <f>+madde!K11</f>
        <v>Aile İçi İletişim</v>
      </c>
    </row>
    <row r="13" spans="1:38" ht="13.5" customHeight="1" x14ac:dyDescent="0.25">
      <c r="A13">
        <v>11</v>
      </c>
      <c r="D13" s="3"/>
      <c r="F13" s="3"/>
      <c r="H13" s="3"/>
      <c r="J13" s="3"/>
      <c r="L13" s="3"/>
      <c r="N13" s="3"/>
      <c r="P13" s="3"/>
      <c r="R13" s="3"/>
      <c r="T13" s="3"/>
      <c r="V13" s="3"/>
      <c r="X13" s="3"/>
      <c r="Z13" s="3"/>
      <c r="AB13" s="3"/>
      <c r="AD13" s="3"/>
      <c r="AF13" s="3"/>
      <c r="AG13" s="1" t="str">
        <f t="shared" si="0"/>
        <v/>
      </c>
      <c r="AH13" s="8" t="str">
        <f>+madde!B12</f>
        <v>M13</v>
      </c>
      <c r="AI13" s="8">
        <v>9</v>
      </c>
      <c r="AJ13" s="65" t="str">
        <f>+madde!D12</f>
        <v>Sorunlarımı nasıl çözebileceğimi öğrenmek</v>
      </c>
      <c r="AK13" s="67" t="str">
        <f>+madde!K12</f>
        <v>Problem Çözme Becerileri</v>
      </c>
      <c r="AL13" s="1">
        <f>+$K$72</f>
        <v>0</v>
      </c>
    </row>
    <row r="14" spans="1:38" ht="13.5" customHeight="1" x14ac:dyDescent="0.25">
      <c r="A14">
        <v>12</v>
      </c>
      <c r="D14" s="3"/>
      <c r="F14" s="3"/>
      <c r="H14" s="3"/>
      <c r="J14" s="3"/>
      <c r="L14" s="3"/>
      <c r="N14" s="3"/>
      <c r="P14" s="3"/>
      <c r="R14" s="3"/>
      <c r="T14" s="3"/>
      <c r="V14" s="3"/>
      <c r="X14" s="3"/>
      <c r="Z14" s="3"/>
      <c r="AB14" s="3"/>
      <c r="AD14" s="3"/>
      <c r="AF14" s="3"/>
      <c r="AG14" s="1" t="str">
        <f t="shared" si="0"/>
        <v/>
      </c>
      <c r="AH14" s="8" t="str">
        <f>+madde!B13</f>
        <v>M35</v>
      </c>
      <c r="AI14" s="8">
        <v>10</v>
      </c>
      <c r="AJ14" s="65" t="str">
        <f>+madde!D13</f>
        <v>Rehber öğretmen/psikolojik danışmandan hangi konularda yardım alabileceğimi öğrenmek</v>
      </c>
      <c r="AK14" s="67" t="str">
        <f>+madde!K13</f>
        <v>Rehberlik ve Psikolojik Danışma Servisinin Tanıtılması</v>
      </c>
      <c r="AL14" s="1">
        <f>+$L$72</f>
        <v>0</v>
      </c>
    </row>
    <row r="15" spans="1:38" ht="13.5" customHeight="1" x14ac:dyDescent="0.25">
      <c r="A15">
        <v>13</v>
      </c>
      <c r="D15" s="3"/>
      <c r="F15" s="3"/>
      <c r="H15" s="3"/>
      <c r="J15" s="3"/>
      <c r="L15" s="3"/>
      <c r="N15" s="3"/>
      <c r="P15" s="3"/>
      <c r="R15" s="3"/>
      <c r="T15" s="3"/>
      <c r="V15" s="3"/>
      <c r="X15" s="3"/>
      <c r="Z15" s="3"/>
      <c r="AB15" s="3"/>
      <c r="AD15" s="3"/>
      <c r="AF15" s="3"/>
      <c r="AG15" s="1" t="str">
        <f t="shared" si="0"/>
        <v/>
      </c>
      <c r="AH15" s="8" t="str">
        <f>+madde!B14</f>
        <v>M08</v>
      </c>
      <c r="AI15" s="8">
        <v>11</v>
      </c>
      <c r="AJ15" s="65" t="str">
        <f>+madde!D14</f>
        <v>Yeni arkadaşlar edinmek ve arkadaşlarımla iyi geçinmeyi öğrenmek</v>
      </c>
      <c r="AK15" s="67" t="str">
        <f>+madde!K14</f>
        <v>Sosyal Beceriler</v>
      </c>
      <c r="AL15" s="1">
        <f>+M$72</f>
        <v>0</v>
      </c>
    </row>
    <row r="16" spans="1:38" ht="13.5" customHeight="1" x14ac:dyDescent="0.25">
      <c r="A16">
        <v>14</v>
      </c>
      <c r="D16" s="3"/>
      <c r="F16" s="3"/>
      <c r="H16" s="3"/>
      <c r="J16" s="3"/>
      <c r="L16" s="3"/>
      <c r="N16" s="3"/>
      <c r="P16" s="3"/>
      <c r="R16" s="3"/>
      <c r="T16" s="3"/>
      <c r="V16" s="3"/>
      <c r="X16" s="3"/>
      <c r="Z16" s="3"/>
      <c r="AB16" s="3"/>
      <c r="AD16" s="3"/>
      <c r="AF16" s="3"/>
      <c r="AG16" s="1" t="str">
        <f t="shared" si="0"/>
        <v/>
      </c>
      <c r="AH16" s="8" t="str">
        <f>+madde!B15</f>
        <v>M16</v>
      </c>
      <c r="AI16" s="8">
        <v>12</v>
      </c>
      <c r="AJ16" s="65" t="str">
        <f>+madde!D15</f>
        <v>Oyun oynarken, ödev yaparken arkadaşlarımla yardımlaşmayı öğrenmek</v>
      </c>
      <c r="AK16" s="67" t="str">
        <f>+madde!K15</f>
        <v>İş Birliği Geliştirme</v>
      </c>
      <c r="AL16" s="1">
        <f>+N$72</f>
        <v>0</v>
      </c>
    </row>
    <row r="17" spans="1:38" ht="13.5" customHeight="1" x14ac:dyDescent="0.25">
      <c r="A17">
        <v>15</v>
      </c>
      <c r="D17" s="3"/>
      <c r="F17" s="3"/>
      <c r="H17" s="3"/>
      <c r="J17" s="3"/>
      <c r="L17" s="3"/>
      <c r="N17" s="3"/>
      <c r="P17" s="3"/>
      <c r="R17" s="3"/>
      <c r="T17" s="3"/>
      <c r="V17" s="3"/>
      <c r="X17" s="3"/>
      <c r="Z17" s="3"/>
      <c r="AB17" s="3"/>
      <c r="AD17" s="3"/>
      <c r="AF17" s="3"/>
      <c r="AG17" s="1" t="str">
        <f t="shared" si="0"/>
        <v/>
      </c>
      <c r="AH17" s="8" t="str">
        <f>+madde!B16</f>
        <v>M19</v>
      </c>
      <c r="AI17" s="8"/>
      <c r="AJ17" s="65" t="str">
        <f>+madde!D16</f>
        <v>Çevremdeki insanların mesleklerini öğrenmek (ör., Hastanede doktor ve hemşireler çalışır.)</v>
      </c>
      <c r="AK17" s="67" t="str">
        <f>+madde!K16</f>
        <v>Meslek Tanıtımı</v>
      </c>
      <c r="AL17" s="1">
        <f>+C$72</f>
        <v>0</v>
      </c>
    </row>
    <row r="18" spans="1:38" ht="13.5" customHeight="1" x14ac:dyDescent="0.25">
      <c r="A18">
        <v>16</v>
      </c>
      <c r="D18" s="3"/>
      <c r="F18" s="3"/>
      <c r="H18" s="3"/>
      <c r="J18" s="3"/>
      <c r="L18" s="3"/>
      <c r="N18" s="3"/>
      <c r="P18" s="3"/>
      <c r="R18" s="3"/>
      <c r="T18" s="3"/>
      <c r="V18" s="3"/>
      <c r="X18" s="3"/>
      <c r="Z18" s="3"/>
      <c r="AB18" s="3"/>
      <c r="AD18" s="3"/>
      <c r="AF18" s="3"/>
      <c r="AG18" s="1" t="str">
        <f t="shared" si="0"/>
        <v/>
      </c>
      <c r="AH18" s="8" t="str">
        <f>+madde!B17</f>
        <v>M41</v>
      </c>
      <c r="AI18" s="8"/>
      <c r="AJ18" s="65">
        <f>+madde!D17</f>
        <v>0</v>
      </c>
      <c r="AK18" s="67" t="str">
        <f>+madde!K17</f>
        <v xml:space="preserve">Bireysel Farklılıklara Saygı </v>
      </c>
    </row>
    <row r="19" spans="1:38" ht="13.5" customHeight="1" x14ac:dyDescent="0.25">
      <c r="A19">
        <v>17</v>
      </c>
      <c r="D19" s="3"/>
      <c r="F19" s="3"/>
      <c r="H19" s="3"/>
      <c r="J19" s="3"/>
      <c r="L19" s="3"/>
      <c r="N19" s="3"/>
      <c r="P19" s="3"/>
      <c r="R19" s="3"/>
      <c r="T19" s="3"/>
      <c r="V19" s="3"/>
      <c r="X19" s="3"/>
      <c r="Z19" s="3"/>
      <c r="AB19" s="3"/>
      <c r="AD19" s="3"/>
      <c r="AF19" s="3"/>
      <c r="AG19" s="1" t="str">
        <f t="shared" si="0"/>
        <v/>
      </c>
      <c r="AH19" s="8" t="str">
        <f>+madde!B18</f>
        <v>M15</v>
      </c>
      <c r="AI19" s="8">
        <v>13</v>
      </c>
      <c r="AJ19" s="65" t="str">
        <f>+madde!D18</f>
        <v>Tehlikeli olabilecek durumlarda dikkatli davranmayı öğrenmek (ör., Bu tehlikeli durumlar merdivenden dikkatsizce inip çıkmak, koridorda koşmak olabilir)</v>
      </c>
      <c r="AK19" s="67" t="str">
        <f>+madde!K18</f>
        <v>Yaşam Becerileri</v>
      </c>
      <c r="AL19" s="1">
        <f>+O$72</f>
        <v>0</v>
      </c>
    </row>
    <row r="20" spans="1:38" ht="13.5" customHeight="1" x14ac:dyDescent="0.25">
      <c r="A20">
        <v>18</v>
      </c>
      <c r="D20" s="3"/>
      <c r="F20" s="3"/>
      <c r="H20" s="3"/>
      <c r="J20" s="3"/>
      <c r="L20" s="3"/>
      <c r="N20" s="3"/>
      <c r="P20" s="3"/>
      <c r="R20" s="3"/>
      <c r="T20" s="3"/>
      <c r="V20" s="3"/>
      <c r="X20" s="3"/>
      <c r="Z20" s="3"/>
      <c r="AB20" s="3"/>
      <c r="AD20" s="3"/>
      <c r="AF20" s="3"/>
      <c r="AG20" s="1" t="str">
        <f t="shared" si="0"/>
        <v/>
      </c>
      <c r="AH20" s="8" t="str">
        <f>+madde!B19</f>
        <v>M32</v>
      </c>
      <c r="AI20" s="8">
        <v>14</v>
      </c>
      <c r="AJ20" s="65" t="str">
        <f>+madde!D19</f>
        <v>Ders çalıştığım sırada silgiyle oynama, resim çizme gibi dikkatimi dağıtan davranışlardan uzak durmayı öğrenmek</v>
      </c>
      <c r="AK20" s="67" t="str">
        <f>+madde!K19</f>
        <v>Dikkat Geliştirme Çalışmaları</v>
      </c>
      <c r="AL20" s="1">
        <f>+P$72</f>
        <v>0</v>
      </c>
    </row>
    <row r="21" spans="1:38" ht="13.5" customHeight="1" x14ac:dyDescent="0.25">
      <c r="A21">
        <v>19</v>
      </c>
      <c r="D21" s="3"/>
      <c r="F21" s="3"/>
      <c r="H21" s="3"/>
      <c r="J21" s="3"/>
      <c r="L21" s="3"/>
      <c r="N21" s="3"/>
      <c r="P21" s="3"/>
      <c r="R21" s="3"/>
      <c r="T21" s="3"/>
      <c r="V21" s="3"/>
      <c r="X21" s="3"/>
      <c r="Z21" s="3"/>
      <c r="AB21" s="3"/>
      <c r="AD21" s="3"/>
      <c r="AF21" s="3"/>
      <c r="AG21" s="1" t="str">
        <f t="shared" si="0"/>
        <v/>
      </c>
      <c r="AH21" s="8" t="str">
        <f>+madde!B20</f>
        <v>M29</v>
      </c>
      <c r="AI21" s="8">
        <v>15</v>
      </c>
      <c r="AJ21" s="65" t="str">
        <f>+madde!D20</f>
        <v>Ders çalışma ortamımı (odamı, masamı) nasıl düzenleyeceğimi bilmek</v>
      </c>
      <c r="AK21" s="67" t="str">
        <f>+madde!K20</f>
        <v>Öz Düzenlemeli Öğrenme</v>
      </c>
      <c r="AL21" s="1">
        <f>+Q$72</f>
        <v>0</v>
      </c>
    </row>
    <row r="22" spans="1:38" ht="13.5" customHeight="1" x14ac:dyDescent="0.25">
      <c r="A22">
        <v>20</v>
      </c>
      <c r="D22" s="3"/>
      <c r="F22" s="3"/>
      <c r="H22" s="3"/>
      <c r="J22" s="3"/>
      <c r="L22" s="3"/>
      <c r="N22" s="3"/>
      <c r="P22" s="3"/>
      <c r="R22" s="3"/>
      <c r="T22" s="3"/>
      <c r="V22" s="3"/>
      <c r="X22" s="3"/>
      <c r="Z22" s="3"/>
      <c r="AB22" s="3"/>
      <c r="AD22" s="3"/>
      <c r="AF22" s="3"/>
      <c r="AG22" s="1" t="str">
        <f t="shared" si="0"/>
        <v/>
      </c>
      <c r="AH22" s="8" t="str">
        <f>+madde!B21</f>
        <v>M31</v>
      </c>
      <c r="AI22" s="8">
        <v>16</v>
      </c>
      <c r="AJ22" s="65" t="str">
        <f>+madde!D21</f>
        <v>Hangi ortaokullara gidebileceğimi öğrenmek</v>
      </c>
      <c r="AK22" s="67" t="str">
        <f>+madde!K21</f>
        <v>Üst Öğrenim Kurumlarının Tanıtılması</v>
      </c>
      <c r="AL22" s="1">
        <f>+R$72</f>
        <v>0</v>
      </c>
    </row>
    <row r="23" spans="1:38" ht="13.5" customHeight="1" x14ac:dyDescent="0.25">
      <c r="A23">
        <v>21</v>
      </c>
      <c r="D23" s="3"/>
      <c r="F23" s="3"/>
      <c r="H23" s="3"/>
      <c r="J23" s="3"/>
      <c r="L23" s="3"/>
      <c r="N23" s="3"/>
      <c r="P23" s="3"/>
      <c r="R23" s="3"/>
      <c r="T23" s="3"/>
      <c r="V23" s="3"/>
      <c r="X23" s="3"/>
      <c r="Z23" s="3"/>
      <c r="AB23" s="3"/>
      <c r="AD23" s="3"/>
      <c r="AF23" s="3"/>
      <c r="AG23" s="1" t="str">
        <f t="shared" si="0"/>
        <v/>
      </c>
      <c r="AH23" s="8" t="str">
        <f>+madde!B22</f>
        <v>M26</v>
      </c>
      <c r="AI23" s="8">
        <v>17</v>
      </c>
      <c r="AJ23" s="65" t="str">
        <f>+madde!D22</f>
        <v>Okula her gün mutlu bir şekilde gelme isteğimi artırmak</v>
      </c>
      <c r="AK23" s="67" t="str">
        <f>+madde!K22</f>
        <v>Motivasyon/Devamsızlığı Önleme</v>
      </c>
      <c r="AL23" s="1">
        <f>+S$72</f>
        <v>0</v>
      </c>
    </row>
    <row r="24" spans="1:38" ht="13.5" customHeight="1" x14ac:dyDescent="0.25">
      <c r="A24">
        <v>22</v>
      </c>
      <c r="D24" s="3"/>
      <c r="F24" s="3"/>
      <c r="H24" s="3"/>
      <c r="J24" s="3"/>
      <c r="L24" s="3"/>
      <c r="N24" s="3"/>
      <c r="P24" s="3"/>
      <c r="R24" s="3"/>
      <c r="T24" s="3"/>
      <c r="V24" s="3"/>
      <c r="X24" s="3"/>
      <c r="Z24" s="3"/>
      <c r="AB24" s="3"/>
      <c r="AD24" s="3"/>
      <c r="AF24" s="3"/>
      <c r="AG24" s="1" t="str">
        <f t="shared" si="0"/>
        <v/>
      </c>
      <c r="AH24" s="8" t="str">
        <f>+madde!B23</f>
        <v>M04</v>
      </c>
      <c r="AI24" s="8">
        <v>18</v>
      </c>
      <c r="AJ24" s="65" t="str">
        <f>+madde!D23</f>
        <v>Yaşadığım duyguları tanımak (ör., sevdiğim oyuncağı kaybettiğimde üzülmek, lunaparka gidince mutlu olmak)</v>
      </c>
      <c r="AK24" s="67" t="str">
        <f>+madde!K23</f>
        <v>Duygu Farkındalığı/Duygu Düzenleme</v>
      </c>
      <c r="AL24" s="1">
        <f>+T$72</f>
        <v>0</v>
      </c>
    </row>
    <row r="25" spans="1:38" ht="13.5" customHeight="1" x14ac:dyDescent="0.25">
      <c r="A25">
        <v>23</v>
      </c>
      <c r="D25" s="3"/>
      <c r="F25" s="3"/>
      <c r="H25" s="3"/>
      <c r="J25" s="3"/>
      <c r="L25" s="3"/>
      <c r="N25" s="3"/>
      <c r="P25" s="3"/>
      <c r="R25" s="3"/>
      <c r="T25" s="3"/>
      <c r="V25" s="3"/>
      <c r="X25" s="3"/>
      <c r="Z25" s="3"/>
      <c r="AB25" s="3"/>
      <c r="AD25" s="3"/>
      <c r="AF25" s="3"/>
      <c r="AG25" s="1" t="str">
        <f t="shared" si="0"/>
        <v/>
      </c>
      <c r="AH25" s="8" t="str">
        <f>+madde!B24</f>
        <v>M34</v>
      </c>
      <c r="AI25" s="8"/>
      <c r="AJ25" s="65">
        <f>+madde!D24</f>
        <v>0</v>
      </c>
      <c r="AK25" s="67" t="str">
        <f>+madde!K24</f>
        <v>Okul ve Çevresindeki Sosyokültürel İmkanlar</v>
      </c>
    </row>
    <row r="26" spans="1:38" ht="13.5" customHeight="1" x14ac:dyDescent="0.25">
      <c r="A26">
        <v>24</v>
      </c>
      <c r="D26" s="3"/>
      <c r="F26" s="3"/>
      <c r="H26" s="3"/>
      <c r="J26" s="3"/>
      <c r="L26" s="3"/>
      <c r="N26" s="3"/>
      <c r="P26" s="3"/>
      <c r="R26" s="3"/>
      <c r="T26" s="3"/>
      <c r="V26" s="3"/>
      <c r="X26" s="3"/>
      <c r="Z26" s="3"/>
      <c r="AB26" s="3"/>
      <c r="AD26" s="3"/>
      <c r="AF26" s="3"/>
      <c r="AG26" s="1" t="str">
        <f t="shared" si="0"/>
        <v/>
      </c>
      <c r="AH26" s="8" t="str">
        <f>+madde!B25</f>
        <v>M12</v>
      </c>
      <c r="AI26" s="8"/>
      <c r="AJ26" s="65" t="str">
        <f>+madde!D25</f>
        <v>Bilgisayar, cep telefonu, tablet veya televizyonu kullanırken yaşıma uygun içerik seçmek ve kullanım süresini belirlemek</v>
      </c>
      <c r="AK26" s="67" t="str">
        <f>+madde!K25</f>
        <v>Bilinçli Teknoloji Kullanımı</v>
      </c>
      <c r="AL26" s="1">
        <f>+G$72</f>
        <v>0</v>
      </c>
    </row>
    <row r="27" spans="1:38" ht="13.5" customHeight="1" x14ac:dyDescent="0.25">
      <c r="A27">
        <v>25</v>
      </c>
      <c r="D27" s="3"/>
      <c r="F27" s="3"/>
      <c r="H27" s="3"/>
      <c r="J27" s="3"/>
      <c r="L27" s="3"/>
      <c r="N27" s="3"/>
      <c r="P27" s="3"/>
      <c r="R27" s="3"/>
      <c r="T27" s="3"/>
      <c r="V27" s="3"/>
      <c r="X27" s="3"/>
      <c r="Z27" s="3"/>
      <c r="AB27" s="3"/>
      <c r="AD27" s="3"/>
      <c r="AF27" s="3"/>
      <c r="AG27" s="1" t="str">
        <f t="shared" si="0"/>
        <v/>
      </c>
      <c r="AH27" s="8" t="str">
        <f>+madde!B26</f>
        <v>M05</v>
      </c>
      <c r="AI27" s="8">
        <v>19</v>
      </c>
      <c r="AJ27" s="65" t="str">
        <f>+madde!D26</f>
        <v>Duygularımı ve isteklerimi saygılı bir şekilde karşımdakine iletmek</v>
      </c>
      <c r="AK27" s="67" t="str">
        <f>+madde!K26</f>
        <v>İletişim Becerileri</v>
      </c>
      <c r="AL27" s="1">
        <f>+U$72</f>
        <v>0</v>
      </c>
    </row>
    <row r="28" spans="1:38" ht="13.5" customHeight="1" x14ac:dyDescent="0.25">
      <c r="A28">
        <v>26</v>
      </c>
      <c r="D28" s="3"/>
      <c r="F28" s="3"/>
      <c r="H28" s="3"/>
      <c r="J28" s="3"/>
      <c r="L28" s="3"/>
      <c r="N28" s="3"/>
      <c r="P28" s="3"/>
      <c r="R28" s="3"/>
      <c r="T28" s="3"/>
      <c r="V28" s="3"/>
      <c r="X28" s="3"/>
      <c r="Z28" s="3"/>
      <c r="AB28" s="3"/>
      <c r="AD28" s="3"/>
      <c r="AF28" s="3"/>
      <c r="AG28" s="1" t="str">
        <f t="shared" si="0"/>
        <v/>
      </c>
      <c r="AH28" s="8" t="str">
        <f>+madde!B27</f>
        <v>M06</v>
      </c>
      <c r="AI28" s="8">
        <v>20</v>
      </c>
      <c r="AJ28" s="65" t="str">
        <f>+madde!D27</f>
        <v>Zorbalıkla karşılaştığımda (ör., kötü söz söyleme, vurma) ne yapmam gerektiğini öğrenmek</v>
      </c>
      <c r="AK28" s="67" t="str">
        <f>+madde!K27</f>
        <v>Akran Zorbalığı</v>
      </c>
      <c r="AL28" s="1">
        <f>+V$72</f>
        <v>0</v>
      </c>
    </row>
    <row r="29" spans="1:38" ht="13.5" customHeight="1" x14ac:dyDescent="0.25">
      <c r="A29">
        <v>27</v>
      </c>
      <c r="D29" s="3"/>
      <c r="F29" s="3"/>
      <c r="H29" s="3"/>
      <c r="J29" s="3"/>
      <c r="L29" s="3"/>
      <c r="N29" s="3"/>
      <c r="P29" s="3"/>
      <c r="R29" s="3"/>
      <c r="T29" s="3"/>
      <c r="V29" s="3"/>
      <c r="X29" s="3"/>
      <c r="Z29" s="3"/>
      <c r="AB29" s="3"/>
      <c r="AD29" s="3"/>
      <c r="AF29" s="3"/>
      <c r="AG29" s="1" t="str">
        <f t="shared" si="0"/>
        <v/>
      </c>
      <c r="AH29" s="8" t="str">
        <f>+madde!B28</f>
        <v>M01</v>
      </c>
      <c r="AI29" s="8">
        <v>21</v>
      </c>
      <c r="AJ29" s="65" t="str">
        <f>+madde!D28</f>
        <v>Bir çocuk olarak haklarımı ve sorumluluklarımı öğrenmek</v>
      </c>
      <c r="AK29" s="67" t="str">
        <f>+madde!K28</f>
        <v>Hak ve Sorumluluklarını Bilme</v>
      </c>
      <c r="AL29" s="1">
        <f>+W$72</f>
        <v>0</v>
      </c>
    </row>
    <row r="30" spans="1:38" ht="13.5" customHeight="1" x14ac:dyDescent="0.25">
      <c r="A30">
        <v>28</v>
      </c>
      <c r="D30" s="3"/>
      <c r="F30" s="3"/>
      <c r="H30" s="3"/>
      <c r="J30" s="3"/>
      <c r="L30" s="3"/>
      <c r="N30" s="3"/>
      <c r="P30" s="3"/>
      <c r="R30" s="3"/>
      <c r="T30" s="3"/>
      <c r="V30" s="3"/>
      <c r="X30" s="3"/>
      <c r="Z30" s="3"/>
      <c r="AB30" s="3"/>
      <c r="AD30" s="3"/>
      <c r="AF30" s="3"/>
      <c r="AG30" s="1" t="str">
        <f t="shared" si="0"/>
        <v/>
      </c>
      <c r="AH30" s="8" t="str">
        <f>+madde!B29</f>
        <v>M22</v>
      </c>
      <c r="AI30" s="8">
        <v>22</v>
      </c>
      <c r="AJ30" s="65" t="str">
        <f>+madde!D29</f>
        <v>Kolay öğrendiğim, başkalarından daha iyi yapabildiğim şeyleri öğrenmek (ör., Bir öğrenci zor matematik sorularını hızlı ve doğru çözüyorsa matematiğe yeteneği var demektir. Çok hızlı koşuyorsa, spora yeteneği vardır.)</v>
      </c>
      <c r="AK30" s="67" t="str">
        <f>+madde!K29</f>
        <v>Meslek ile İlgi, Değer, Yetenek ve Kişisel Özellik İlişkisi</v>
      </c>
      <c r="AL30" s="1">
        <f>+X$72</f>
        <v>0</v>
      </c>
    </row>
    <row r="31" spans="1:38" ht="13.5" customHeight="1" x14ac:dyDescent="0.25">
      <c r="A31">
        <v>29</v>
      </c>
      <c r="D31" s="3"/>
      <c r="F31" s="3"/>
      <c r="H31" s="3"/>
      <c r="J31" s="3"/>
      <c r="L31" s="3"/>
      <c r="N31" s="3"/>
      <c r="P31" s="3"/>
      <c r="R31" s="3"/>
      <c r="T31" s="3"/>
      <c r="V31" s="3"/>
      <c r="X31" s="3"/>
      <c r="Z31" s="3"/>
      <c r="AB31" s="3"/>
      <c r="AD31" s="3"/>
      <c r="AF31" s="3"/>
      <c r="AG31" s="1" t="str">
        <f t="shared" si="0"/>
        <v/>
      </c>
      <c r="AH31" s="8" t="str">
        <f>+madde!B30</f>
        <v>M33</v>
      </c>
      <c r="AI31" s="8">
        <v>23</v>
      </c>
      <c r="AJ31" s="65" t="str">
        <f>+madde!D30</f>
        <v>Okuldaki kurslar, kulüpler (ör., spor, satranç, tiyatro) ve yarışmalar gibi etkinlikler hakkında bilgilenmek</v>
      </c>
      <c r="AK31" s="67" t="str">
        <f>+madde!K30</f>
        <v>Okul ve Çevresindeki Sosyokültürel İmkanlar</v>
      </c>
      <c r="AL31" s="1">
        <f>+Y$72</f>
        <v>0</v>
      </c>
    </row>
    <row r="32" spans="1:38" ht="13.5" customHeight="1" x14ac:dyDescent="0.25">
      <c r="A32">
        <v>30</v>
      </c>
      <c r="D32" s="3"/>
      <c r="F32" s="3"/>
      <c r="H32" s="3"/>
      <c r="J32" s="3"/>
      <c r="L32" s="3"/>
      <c r="N32" s="3"/>
      <c r="P32" s="3"/>
      <c r="R32" s="3"/>
      <c r="T32" s="3"/>
      <c r="V32" s="3"/>
      <c r="X32" s="3"/>
      <c r="Z32" s="3"/>
      <c r="AB32" s="3"/>
      <c r="AD32" s="3"/>
      <c r="AF32" s="3"/>
      <c r="AG32" s="1" t="str">
        <f t="shared" si="0"/>
        <v/>
      </c>
      <c r="AH32" s="8" t="str">
        <f>+madde!B31</f>
        <v>M24</v>
      </c>
      <c r="AI32" s="8">
        <v>24</v>
      </c>
      <c r="AJ32" s="65" t="str">
        <f>+madde!D31</f>
        <v>Nasıl ders çalışmam gerektiğini öğrenmek</v>
      </c>
      <c r="AK32" s="67" t="str">
        <f>+madde!K31</f>
        <v>Verimli Ders Çalışma Teknikleri</v>
      </c>
      <c r="AL32" s="1">
        <f>+Z$72</f>
        <v>0</v>
      </c>
    </row>
    <row r="33" spans="1:38" ht="13.5" customHeight="1" x14ac:dyDescent="0.25">
      <c r="A33">
        <v>31</v>
      </c>
      <c r="D33" s="3"/>
      <c r="F33" s="3"/>
      <c r="H33" s="3"/>
      <c r="J33" s="3"/>
      <c r="L33" s="3"/>
      <c r="N33" s="3"/>
      <c r="P33" s="3"/>
      <c r="R33" s="3"/>
      <c r="T33" s="3"/>
      <c r="V33" s="3"/>
      <c r="X33" s="3"/>
      <c r="Z33" s="3"/>
      <c r="AB33" s="3"/>
      <c r="AD33" s="3"/>
      <c r="AF33" s="3"/>
      <c r="AG33" s="1" t="str">
        <f t="shared" si="0"/>
        <v/>
      </c>
      <c r="AH33" s="8" t="str">
        <f>+madde!B32</f>
        <v>M44</v>
      </c>
      <c r="AI33" s="8"/>
      <c r="AJ33" s="65">
        <f>+madde!D32</f>
        <v>0</v>
      </c>
      <c r="AK33" s="67" t="str">
        <f>+madde!K32</f>
        <v>Sağlıklı Yaşam</v>
      </c>
    </row>
    <row r="34" spans="1:38" ht="13.5" customHeight="1" x14ac:dyDescent="0.25">
      <c r="A34">
        <v>32</v>
      </c>
      <c r="D34" s="3"/>
      <c r="F34" s="3"/>
      <c r="H34" s="3"/>
      <c r="J34" s="3"/>
      <c r="L34" s="3"/>
      <c r="N34" s="3"/>
      <c r="P34" s="3"/>
      <c r="R34" s="3"/>
      <c r="T34" s="3"/>
      <c r="V34" s="3"/>
      <c r="X34" s="3"/>
      <c r="Z34" s="3"/>
      <c r="AB34" s="3"/>
      <c r="AD34" s="3"/>
      <c r="AF34" s="3"/>
      <c r="AG34" s="1" t="str">
        <f t="shared" si="0"/>
        <v/>
      </c>
      <c r="AH34" s="8" t="str">
        <f>+madde!B33</f>
        <v>M36</v>
      </c>
      <c r="AI34" s="8"/>
      <c r="AJ34" s="65" t="str">
        <f>+madde!D33</f>
        <v>Bedenimi korumayı öğrenmek (ör., Başkalarının bedenime izinsiz dokunmasına izin vermemek)</v>
      </c>
      <c r="AK34" s="67" t="str">
        <f>+madde!K33</f>
        <v>İhmal ve İstismardan Korunma</v>
      </c>
      <c r="AL34" s="1">
        <f>+J$72</f>
        <v>0</v>
      </c>
    </row>
    <row r="35" spans="1:38" ht="13.5" customHeight="1" x14ac:dyDescent="0.25">
      <c r="A35">
        <v>33</v>
      </c>
      <c r="D35" s="3"/>
      <c r="F35" s="3"/>
      <c r="H35" s="3"/>
      <c r="J35" s="3"/>
      <c r="L35" s="3"/>
      <c r="N35" s="3"/>
      <c r="P35" s="3"/>
      <c r="R35" s="3"/>
      <c r="T35" s="3"/>
      <c r="V35" s="3"/>
      <c r="X35" s="3"/>
      <c r="Z35" s="3"/>
      <c r="AB35" s="3"/>
      <c r="AD35" s="3"/>
      <c r="AF35" s="3"/>
      <c r="AG35" s="1" t="str">
        <f t="shared" si="0"/>
        <v/>
      </c>
      <c r="AH35" s="8" t="str">
        <f>+madde!B34</f>
        <v>M09</v>
      </c>
      <c r="AI35" s="8">
        <v>25</v>
      </c>
      <c r="AJ35" s="65" t="str">
        <f>+madde!D34</f>
        <v>Başkalarının ne hissettiklerini ve ne düşündüklerini anlamak</v>
      </c>
      <c r="AK35" s="67" t="str">
        <f>+madde!K34</f>
        <v>Sosyal Beceriler</v>
      </c>
      <c r="AL35" s="1">
        <f>+AA$72</f>
        <v>0</v>
      </c>
    </row>
    <row r="36" spans="1:38" ht="13.5" customHeight="1" x14ac:dyDescent="0.25">
      <c r="A36">
        <v>34</v>
      </c>
      <c r="D36" s="3"/>
      <c r="F36" s="3"/>
      <c r="H36" s="3"/>
      <c r="J36" s="3"/>
      <c r="L36" s="3"/>
      <c r="N36" s="3"/>
      <c r="P36" s="3"/>
      <c r="R36" s="3"/>
      <c r="T36" s="3"/>
      <c r="V36" s="3"/>
      <c r="X36" s="3"/>
      <c r="Z36" s="3"/>
      <c r="AB36" s="3"/>
      <c r="AD36" s="3"/>
      <c r="AF36" s="3"/>
      <c r="AG36" s="1" t="str">
        <f t="shared" si="0"/>
        <v/>
      </c>
      <c r="AH36" s="8" t="str">
        <f>+madde!B35</f>
        <v>M25</v>
      </c>
      <c r="AI36" s="8">
        <v>26</v>
      </c>
      <c r="AJ36" s="65" t="str">
        <f>+madde!D35</f>
        <v>Derslerde zorlandığımda bile başarılı olacağıma inanmak</v>
      </c>
      <c r="AK36" s="67" t="str">
        <f>+madde!K35</f>
        <v>Akademik Özyeterlik</v>
      </c>
      <c r="AL36" s="1">
        <f>+AB$72</f>
        <v>0</v>
      </c>
    </row>
    <row r="37" spans="1:38" ht="13.5" customHeight="1" x14ac:dyDescent="0.25">
      <c r="A37">
        <v>35</v>
      </c>
      <c r="D37" s="3"/>
      <c r="F37" s="3"/>
      <c r="H37" s="3"/>
      <c r="J37" s="3"/>
      <c r="L37" s="3"/>
      <c r="N37" s="3"/>
      <c r="P37" s="3"/>
      <c r="R37" s="3"/>
      <c r="T37" s="3"/>
      <c r="V37" s="3"/>
      <c r="X37" s="3"/>
      <c r="Z37" s="3"/>
      <c r="AB37" s="3"/>
      <c r="AD37" s="3"/>
      <c r="AF37" s="3"/>
      <c r="AG37" s="1" t="str">
        <f t="shared" si="0"/>
        <v/>
      </c>
      <c r="AH37" s="8" t="str">
        <f>+madde!B36</f>
        <v>M10</v>
      </c>
      <c r="AI37" s="8">
        <v>27</v>
      </c>
      <c r="AJ37" s="65" t="str">
        <f>+madde!D36</f>
        <v>“HAYIR!” diyebilmeyi öğrenmek (ör., bir şey yapmak istemediğimde ya da tehlikeli durumlardan kaçınmam gerektiğinde)</v>
      </c>
      <c r="AK37" s="67" t="str">
        <f>+madde!K36</f>
        <v>Sınır Koyma</v>
      </c>
      <c r="AL37" s="1">
        <f>+AC$72</f>
        <v>0</v>
      </c>
    </row>
    <row r="38" spans="1:38" ht="13.5" customHeight="1" x14ac:dyDescent="0.25">
      <c r="A38">
        <v>36</v>
      </c>
      <c r="D38" s="3"/>
      <c r="F38" s="3"/>
      <c r="H38" s="3"/>
      <c r="J38" s="3"/>
      <c r="L38" s="3"/>
      <c r="N38" s="3"/>
      <c r="P38" s="3"/>
      <c r="R38" s="3"/>
      <c r="T38" s="3"/>
      <c r="V38" s="3"/>
      <c r="X38" s="3"/>
      <c r="Z38" s="3"/>
      <c r="AB38" s="3"/>
      <c r="AD38" s="3"/>
      <c r="AF38" s="3"/>
      <c r="AG38" s="1" t="str">
        <f t="shared" si="0"/>
        <v/>
      </c>
      <c r="AH38" s="8" t="str">
        <f>+madde!B37</f>
        <v>M18</v>
      </c>
      <c r="AI38" s="8">
        <v>28</v>
      </c>
      <c r="AJ38" s="65" t="str">
        <f>+madde!D37</f>
        <v>Bir mesleğe sahip olmanın önemini anlamak (ör., Bir mesleğim olursa para kazanırım.)</v>
      </c>
      <c r="AK38" s="67" t="str">
        <f>+madde!K37</f>
        <v>Meslek Sahibi Olmanın Önemi</v>
      </c>
      <c r="AL38" s="1">
        <f>+AD$72</f>
        <v>0</v>
      </c>
    </row>
    <row r="39" spans="1:38" ht="13.5" customHeight="1" x14ac:dyDescent="0.25">
      <c r="A39">
        <v>37</v>
      </c>
      <c r="D39" s="3"/>
      <c r="F39" s="3"/>
      <c r="H39" s="3"/>
      <c r="J39" s="3"/>
      <c r="L39" s="3"/>
      <c r="N39" s="3"/>
      <c r="P39" s="3"/>
      <c r="R39" s="3"/>
      <c r="T39" s="3"/>
      <c r="V39" s="3"/>
      <c r="X39" s="3"/>
      <c r="Z39" s="3"/>
      <c r="AB39" s="3"/>
      <c r="AD39" s="3"/>
      <c r="AF39" s="3"/>
      <c r="AG39" s="1" t="str">
        <f t="shared" si="0"/>
        <v/>
      </c>
      <c r="AH39" s="8" t="str">
        <f>+madde!B38</f>
        <v>M30</v>
      </c>
      <c r="AI39" s="8">
        <v>29</v>
      </c>
      <c r="AJ39" s="65" t="str">
        <f>+madde!D38</f>
        <v>Ders çalışmak ve oyun oynamak için zamanı planlamayı öğrenmek</v>
      </c>
      <c r="AK39" s="67" t="str">
        <f>+madde!K38</f>
        <v>Zaman Yönetimi</v>
      </c>
      <c r="AL39" s="1">
        <f>+AE$72</f>
        <v>0</v>
      </c>
    </row>
    <row r="40" spans="1:38" ht="13.5" customHeight="1" x14ac:dyDescent="0.25">
      <c r="A40">
        <v>38</v>
      </c>
      <c r="D40" s="3"/>
      <c r="F40" s="3"/>
      <c r="H40" s="3"/>
      <c r="J40" s="3"/>
      <c r="L40" s="3"/>
      <c r="N40" s="3"/>
      <c r="P40" s="3"/>
      <c r="R40" s="3"/>
      <c r="T40" s="3"/>
      <c r="V40" s="3"/>
      <c r="X40" s="3"/>
      <c r="Z40" s="3"/>
      <c r="AB40" s="3"/>
      <c r="AD40" s="3"/>
      <c r="AF40" s="3"/>
      <c r="AG40" s="1" t="str">
        <f t="shared" si="0"/>
        <v/>
      </c>
      <c r="AH40" s="8" t="str">
        <f>+madde!B39</f>
        <v>M45</v>
      </c>
      <c r="AI40" s="8">
        <v>30</v>
      </c>
      <c r="AJ40" s="66" t="str">
        <f>+madde!D39</f>
        <v>Zorlandığım konularda doğru kişilerden yardım istemek (ör., zorbalığa uğradığımda bir yetişkinden yardım istemek; dersi anlamadığımda öğretmenden yardım istemek)</v>
      </c>
      <c r="AK40" s="67" t="str">
        <f>+madde!K39</f>
        <v>Yardım Arama</v>
      </c>
      <c r="AL40" s="1">
        <f>+AF$72</f>
        <v>0</v>
      </c>
    </row>
    <row r="41" spans="1:38" ht="13.5" customHeight="1" x14ac:dyDescent="0.25">
      <c r="A41">
        <v>39</v>
      </c>
      <c r="D41" s="3"/>
      <c r="F41" s="3"/>
      <c r="H41" s="3"/>
      <c r="J41" s="3"/>
      <c r="L41" s="3"/>
      <c r="N41" s="3"/>
      <c r="P41" s="3"/>
      <c r="R41" s="3"/>
      <c r="T41" s="3"/>
      <c r="V41" s="3"/>
      <c r="X41" s="3"/>
      <c r="Z41" s="3"/>
      <c r="AB41" s="3"/>
      <c r="AD41" s="3"/>
      <c r="AF41" s="3"/>
      <c r="AG41" s="1" t="str">
        <f t="shared" si="0"/>
        <v/>
      </c>
      <c r="AH41" s="1"/>
    </row>
    <row r="42" spans="1:38" ht="13.5" customHeight="1" x14ac:dyDescent="0.25">
      <c r="A42">
        <v>40</v>
      </c>
      <c r="D42" s="3"/>
      <c r="F42" s="3"/>
      <c r="H42" s="3"/>
      <c r="J42" s="3"/>
      <c r="L42" s="3"/>
      <c r="N42" s="3"/>
      <c r="P42" s="3"/>
      <c r="R42" s="3"/>
      <c r="T42" s="3"/>
      <c r="V42" s="3"/>
      <c r="X42" s="3"/>
      <c r="Z42" s="3"/>
      <c r="AB42" s="3"/>
      <c r="AD42" s="3"/>
      <c r="AF42" s="3"/>
      <c r="AG42" s="1" t="str">
        <f t="shared" si="0"/>
        <v/>
      </c>
      <c r="AH42" s="1"/>
    </row>
    <row r="43" spans="1:38" ht="13.5" customHeight="1" x14ac:dyDescent="0.25">
      <c r="A43">
        <v>41</v>
      </c>
      <c r="D43" s="3"/>
      <c r="F43" s="3"/>
      <c r="H43" s="3"/>
      <c r="J43" s="3"/>
      <c r="L43" s="3"/>
      <c r="N43" s="3"/>
      <c r="P43" s="3"/>
      <c r="R43" s="3"/>
      <c r="T43" s="3"/>
      <c r="V43" s="3"/>
      <c r="X43" s="3"/>
      <c r="Z43" s="3"/>
      <c r="AB43" s="3"/>
      <c r="AD43" s="3"/>
      <c r="AF43" s="3"/>
      <c r="AG43" s="1" t="str">
        <f t="shared" si="0"/>
        <v/>
      </c>
      <c r="AH43" s="1"/>
    </row>
    <row r="44" spans="1:38" ht="13.5" customHeight="1" x14ac:dyDescent="0.25">
      <c r="A44">
        <v>42</v>
      </c>
      <c r="D44" s="3"/>
      <c r="F44" s="3"/>
      <c r="H44" s="3"/>
      <c r="J44" s="3"/>
      <c r="L44" s="3"/>
      <c r="N44" s="3"/>
      <c r="P44" s="3"/>
      <c r="R44" s="3"/>
      <c r="T44" s="3"/>
      <c r="V44" s="3"/>
      <c r="X44" s="3"/>
      <c r="Z44" s="3"/>
      <c r="AB44" s="3"/>
      <c r="AD44" s="3"/>
      <c r="AF44" s="3"/>
      <c r="AG44" s="1" t="str">
        <f t="shared" si="0"/>
        <v/>
      </c>
      <c r="AH44" s="1"/>
    </row>
    <row r="45" spans="1:38" ht="13.5" customHeight="1" x14ac:dyDescent="0.25">
      <c r="A45">
        <v>43</v>
      </c>
      <c r="D45" s="3"/>
      <c r="F45" s="3"/>
      <c r="H45" s="3"/>
      <c r="J45" s="3"/>
      <c r="L45" s="3"/>
      <c r="N45" s="3"/>
      <c r="P45" s="3"/>
      <c r="R45" s="3"/>
      <c r="T45" s="3"/>
      <c r="V45" s="3"/>
      <c r="X45" s="3"/>
      <c r="Z45" s="3"/>
      <c r="AB45" s="3"/>
      <c r="AD45" s="3"/>
      <c r="AF45" s="3"/>
      <c r="AG45" s="1" t="str">
        <f t="shared" si="0"/>
        <v/>
      </c>
      <c r="AH45" s="1"/>
    </row>
    <row r="46" spans="1:38" ht="13.5" customHeight="1" x14ac:dyDescent="0.25">
      <c r="A46">
        <v>44</v>
      </c>
      <c r="D46" s="3"/>
      <c r="F46" s="3"/>
      <c r="H46" s="3"/>
      <c r="J46" s="3"/>
      <c r="L46" s="3"/>
      <c r="N46" s="3"/>
      <c r="P46" s="3"/>
      <c r="R46" s="3"/>
      <c r="T46" s="3"/>
      <c r="V46" s="3"/>
      <c r="X46" s="3"/>
      <c r="Z46" s="3"/>
      <c r="AB46" s="3"/>
      <c r="AD46" s="3"/>
      <c r="AF46" s="3"/>
      <c r="AG46" s="1" t="str">
        <f t="shared" si="0"/>
        <v/>
      </c>
      <c r="AH46" s="1"/>
    </row>
    <row r="47" spans="1:38" ht="13.5" customHeight="1" x14ac:dyDescent="0.25">
      <c r="A47">
        <v>45</v>
      </c>
      <c r="D47" s="3"/>
      <c r="F47" s="3"/>
      <c r="H47" s="3"/>
      <c r="J47" s="3"/>
      <c r="L47" s="3"/>
      <c r="N47" s="3"/>
      <c r="P47" s="3"/>
      <c r="R47" s="3"/>
      <c r="T47" s="3"/>
      <c r="V47" s="3"/>
      <c r="X47" s="3"/>
      <c r="Z47" s="3"/>
      <c r="AB47" s="3"/>
      <c r="AD47" s="3"/>
      <c r="AF47" s="3"/>
      <c r="AG47" s="1" t="str">
        <f t="shared" si="0"/>
        <v/>
      </c>
      <c r="AH47" s="1"/>
    </row>
    <row r="48" spans="1:38" ht="13.5" customHeight="1" x14ac:dyDescent="0.25">
      <c r="A48">
        <v>46</v>
      </c>
      <c r="D48" s="3"/>
      <c r="F48" s="3"/>
      <c r="H48" s="3"/>
      <c r="J48" s="3"/>
      <c r="L48" s="3"/>
      <c r="N48" s="3"/>
      <c r="P48" s="3"/>
      <c r="R48" s="3"/>
      <c r="T48" s="3"/>
      <c r="V48" s="3"/>
      <c r="X48" s="3"/>
      <c r="Z48" s="3"/>
      <c r="AB48" s="3"/>
      <c r="AD48" s="3"/>
      <c r="AF48" s="3"/>
      <c r="AG48" s="1" t="str">
        <f t="shared" si="0"/>
        <v/>
      </c>
      <c r="AH48" s="1"/>
    </row>
    <row r="49" spans="1:34" ht="13.5" customHeight="1" x14ac:dyDescent="0.25">
      <c r="A49">
        <v>47</v>
      </c>
      <c r="D49" s="3"/>
      <c r="F49" s="3"/>
      <c r="H49" s="3"/>
      <c r="J49" s="3"/>
      <c r="L49" s="3"/>
      <c r="N49" s="3"/>
      <c r="P49" s="3"/>
      <c r="R49" s="3"/>
      <c r="T49" s="3"/>
      <c r="V49" s="3"/>
      <c r="X49" s="3"/>
      <c r="Z49" s="3"/>
      <c r="AB49" s="3"/>
      <c r="AD49" s="3"/>
      <c r="AF49" s="3"/>
      <c r="AG49" s="1" t="str">
        <f t="shared" si="0"/>
        <v/>
      </c>
      <c r="AH49" s="1"/>
    </row>
    <row r="50" spans="1:34" ht="13.5" customHeight="1" x14ac:dyDescent="0.25">
      <c r="A50">
        <v>48</v>
      </c>
      <c r="D50" s="3"/>
      <c r="F50" s="3"/>
      <c r="H50" s="3"/>
      <c r="J50" s="3"/>
      <c r="L50" s="3"/>
      <c r="N50" s="3"/>
      <c r="P50" s="3"/>
      <c r="R50" s="3"/>
      <c r="T50" s="3"/>
      <c r="V50" s="3"/>
      <c r="X50" s="3"/>
      <c r="Z50" s="3"/>
      <c r="AB50" s="3"/>
      <c r="AD50" s="3"/>
      <c r="AF50" s="3"/>
      <c r="AG50" s="1" t="str">
        <f t="shared" si="0"/>
        <v/>
      </c>
      <c r="AH50" s="1"/>
    </row>
    <row r="51" spans="1:34" ht="13.5" customHeight="1" x14ac:dyDescent="0.25">
      <c r="A51">
        <v>49</v>
      </c>
      <c r="D51" s="3"/>
      <c r="F51" s="3"/>
      <c r="H51" s="3"/>
      <c r="J51" s="3"/>
      <c r="L51" s="3"/>
      <c r="N51" s="3"/>
      <c r="P51" s="3"/>
      <c r="R51" s="3"/>
      <c r="T51" s="3"/>
      <c r="V51" s="3"/>
      <c r="X51" s="3"/>
      <c r="Z51" s="3"/>
      <c r="AB51" s="3"/>
      <c r="AD51" s="3"/>
      <c r="AF51" s="3"/>
      <c r="AG51" s="1" t="str">
        <f t="shared" si="0"/>
        <v/>
      </c>
      <c r="AH51" s="1"/>
    </row>
    <row r="52" spans="1:34" ht="13.5" customHeight="1" x14ac:dyDescent="0.25">
      <c r="A52">
        <v>50</v>
      </c>
      <c r="D52" s="3"/>
      <c r="F52" s="3"/>
      <c r="H52" s="3"/>
      <c r="J52" s="3"/>
      <c r="L52" s="3"/>
      <c r="N52" s="3"/>
      <c r="P52" s="3"/>
      <c r="R52" s="3"/>
      <c r="T52" s="3"/>
      <c r="V52" s="3"/>
      <c r="X52" s="3"/>
      <c r="Z52" s="3"/>
      <c r="AB52" s="3"/>
      <c r="AD52" s="3"/>
      <c r="AF52" s="3"/>
      <c r="AG52" s="1" t="str">
        <f t="shared" si="0"/>
        <v/>
      </c>
      <c r="AH52" s="1"/>
    </row>
    <row r="53" spans="1:34" ht="13.5" customHeight="1" x14ac:dyDescent="0.25">
      <c r="A53">
        <v>51</v>
      </c>
      <c r="D53" s="3"/>
      <c r="F53" s="3"/>
      <c r="H53" s="3"/>
      <c r="J53" s="3"/>
      <c r="L53" s="3"/>
      <c r="N53" s="3"/>
      <c r="P53" s="3"/>
      <c r="R53" s="3"/>
      <c r="T53" s="3"/>
      <c r="V53" s="3"/>
      <c r="X53" s="3"/>
      <c r="Z53" s="3"/>
      <c r="AB53" s="3"/>
      <c r="AD53" s="3"/>
      <c r="AF53" s="3"/>
      <c r="AG53" s="1" t="str">
        <f t="shared" si="0"/>
        <v/>
      </c>
      <c r="AH53" s="1"/>
    </row>
    <row r="54" spans="1:34" ht="13.5" customHeight="1" x14ac:dyDescent="0.25">
      <c r="A54">
        <v>52</v>
      </c>
      <c r="D54" s="3"/>
      <c r="F54" s="3"/>
      <c r="H54" s="3"/>
      <c r="J54" s="3"/>
      <c r="L54" s="3"/>
      <c r="N54" s="3"/>
      <c r="P54" s="3"/>
      <c r="R54" s="3"/>
      <c r="T54" s="3"/>
      <c r="V54" s="3"/>
      <c r="X54" s="3"/>
      <c r="Z54" s="3"/>
      <c r="AB54" s="3"/>
      <c r="AD54" s="3"/>
      <c r="AF54" s="3"/>
      <c r="AG54" s="1" t="str">
        <f t="shared" si="0"/>
        <v/>
      </c>
      <c r="AH54" s="1"/>
    </row>
    <row r="55" spans="1:34" ht="13.5" customHeight="1" x14ac:dyDescent="0.25">
      <c r="A55">
        <v>53</v>
      </c>
      <c r="D55" s="3"/>
      <c r="F55" s="3"/>
      <c r="H55" s="3"/>
      <c r="J55" s="3"/>
      <c r="L55" s="3"/>
      <c r="N55" s="3"/>
      <c r="P55" s="3"/>
      <c r="R55" s="3"/>
      <c r="T55" s="3"/>
      <c r="V55" s="3"/>
      <c r="X55" s="3"/>
      <c r="Z55" s="3"/>
      <c r="AB55" s="3"/>
      <c r="AD55" s="3"/>
      <c r="AF55" s="3"/>
      <c r="AG55" s="1" t="str">
        <f t="shared" si="0"/>
        <v/>
      </c>
      <c r="AH55" s="1"/>
    </row>
    <row r="56" spans="1:34" ht="13.5" customHeight="1" x14ac:dyDescent="0.25">
      <c r="A56">
        <v>54</v>
      </c>
      <c r="D56" s="3"/>
      <c r="F56" s="3"/>
      <c r="H56" s="3"/>
      <c r="J56" s="3"/>
      <c r="L56" s="3"/>
      <c r="N56" s="3"/>
      <c r="P56" s="3"/>
      <c r="R56" s="3"/>
      <c r="T56" s="3"/>
      <c r="V56" s="3"/>
      <c r="X56" s="3"/>
      <c r="Z56" s="3"/>
      <c r="AB56" s="3"/>
      <c r="AD56" s="3"/>
      <c r="AF56" s="3"/>
      <c r="AG56" s="1" t="str">
        <f t="shared" si="0"/>
        <v/>
      </c>
      <c r="AH56" s="1"/>
    </row>
    <row r="57" spans="1:34" ht="13.5" customHeight="1" x14ac:dyDescent="0.25">
      <c r="A57">
        <v>55</v>
      </c>
      <c r="D57" s="3"/>
      <c r="F57" s="3"/>
      <c r="H57" s="3"/>
      <c r="J57" s="3"/>
      <c r="L57" s="3"/>
      <c r="N57" s="3"/>
      <c r="P57" s="3"/>
      <c r="R57" s="3"/>
      <c r="T57" s="3"/>
      <c r="V57" s="3"/>
      <c r="X57" s="3"/>
      <c r="Z57" s="3"/>
      <c r="AB57" s="3"/>
      <c r="AD57" s="3"/>
      <c r="AF57" s="3"/>
      <c r="AG57" s="1" t="str">
        <f t="shared" si="0"/>
        <v/>
      </c>
      <c r="AH57" s="1"/>
    </row>
    <row r="58" spans="1:34" ht="13.5" customHeight="1" x14ac:dyDescent="0.25">
      <c r="A58">
        <v>56</v>
      </c>
      <c r="D58" s="3"/>
      <c r="F58" s="3"/>
      <c r="H58" s="3"/>
      <c r="J58" s="3"/>
      <c r="L58" s="3"/>
      <c r="N58" s="3"/>
      <c r="P58" s="3"/>
      <c r="R58" s="3"/>
      <c r="T58" s="3"/>
      <c r="V58" s="3"/>
      <c r="X58" s="3"/>
      <c r="Z58" s="3"/>
      <c r="AB58" s="3"/>
      <c r="AD58" s="3"/>
      <c r="AF58" s="3"/>
      <c r="AG58" s="1" t="str">
        <f t="shared" si="0"/>
        <v/>
      </c>
      <c r="AH58" s="1"/>
    </row>
    <row r="59" spans="1:34" ht="13.5" customHeight="1" x14ac:dyDescent="0.25">
      <c r="A59">
        <v>57</v>
      </c>
      <c r="D59" s="3"/>
      <c r="F59" s="3"/>
      <c r="H59" s="3"/>
      <c r="J59" s="3"/>
      <c r="L59" s="3"/>
      <c r="N59" s="3"/>
      <c r="P59" s="3"/>
      <c r="R59" s="3"/>
      <c r="T59" s="3"/>
      <c r="V59" s="3"/>
      <c r="X59" s="3"/>
      <c r="Z59" s="3"/>
      <c r="AB59" s="3"/>
      <c r="AD59" s="3"/>
      <c r="AF59" s="3"/>
      <c r="AG59" s="1" t="str">
        <f t="shared" si="0"/>
        <v/>
      </c>
      <c r="AH59" s="1"/>
    </row>
    <row r="60" spans="1:34" ht="13.5" customHeight="1" x14ac:dyDescent="0.25">
      <c r="A60">
        <v>58</v>
      </c>
      <c r="D60" s="3"/>
      <c r="F60" s="3"/>
      <c r="H60" s="3"/>
      <c r="J60" s="3"/>
      <c r="L60" s="3"/>
      <c r="N60" s="3"/>
      <c r="P60" s="3"/>
      <c r="R60" s="3"/>
      <c r="T60" s="3"/>
      <c r="V60" s="3"/>
      <c r="X60" s="3"/>
      <c r="Z60" s="3"/>
      <c r="AB60" s="3"/>
      <c r="AD60" s="3"/>
      <c r="AF60" s="3"/>
      <c r="AG60" s="1" t="str">
        <f t="shared" si="0"/>
        <v/>
      </c>
      <c r="AH60" s="1"/>
    </row>
    <row r="61" spans="1:34" ht="13.5" customHeight="1" x14ac:dyDescent="0.25">
      <c r="A61">
        <v>59</v>
      </c>
      <c r="D61" s="3"/>
      <c r="F61" s="3"/>
      <c r="H61" s="3"/>
      <c r="J61" s="3"/>
      <c r="L61" s="3"/>
      <c r="N61" s="3"/>
      <c r="P61" s="3"/>
      <c r="R61" s="3"/>
      <c r="T61" s="3"/>
      <c r="V61" s="3"/>
      <c r="X61" s="3"/>
      <c r="Z61" s="3"/>
      <c r="AB61" s="3"/>
      <c r="AD61" s="3"/>
      <c r="AF61" s="3"/>
      <c r="AG61" s="1" t="str">
        <f t="shared" si="0"/>
        <v/>
      </c>
      <c r="AH61" s="1"/>
    </row>
    <row r="62" spans="1:34" ht="13.5" customHeight="1" x14ac:dyDescent="0.25">
      <c r="A62">
        <v>60</v>
      </c>
      <c r="D62" s="3"/>
      <c r="F62" s="3"/>
      <c r="H62" s="3"/>
      <c r="J62" s="3"/>
      <c r="L62" s="3"/>
      <c r="N62" s="3"/>
      <c r="P62" s="3"/>
      <c r="R62" s="3"/>
      <c r="T62" s="3"/>
      <c r="V62" s="3"/>
      <c r="X62" s="3"/>
      <c r="Z62" s="3"/>
      <c r="AB62" s="3"/>
      <c r="AD62" s="3"/>
      <c r="AF62" s="3"/>
      <c r="AG62" s="1" t="str">
        <f t="shared" si="0"/>
        <v/>
      </c>
      <c r="AH62" s="1"/>
    </row>
    <row r="63" spans="1:34" ht="13.5" customHeight="1" x14ac:dyDescent="0.25">
      <c r="A63">
        <v>61</v>
      </c>
      <c r="D63" s="3"/>
      <c r="F63" s="3"/>
      <c r="H63" s="3"/>
      <c r="J63" s="3"/>
      <c r="L63" s="3"/>
      <c r="N63" s="3"/>
      <c r="P63" s="3"/>
      <c r="R63" s="3"/>
      <c r="T63" s="3"/>
      <c r="V63" s="3"/>
      <c r="X63" s="3"/>
      <c r="Z63" s="3"/>
      <c r="AB63" s="3"/>
      <c r="AD63" s="3"/>
      <c r="AF63" s="3"/>
      <c r="AG63" s="1" t="str">
        <f t="shared" si="0"/>
        <v/>
      </c>
      <c r="AH63" s="1"/>
    </row>
    <row r="64" spans="1:34" ht="13.5" customHeight="1" x14ac:dyDescent="0.25">
      <c r="A64">
        <v>62</v>
      </c>
      <c r="D64" s="3"/>
      <c r="F64" s="3"/>
      <c r="H64" s="3"/>
      <c r="J64" s="3"/>
      <c r="L64" s="3"/>
      <c r="N64" s="3"/>
      <c r="P64" s="3"/>
      <c r="R64" s="3"/>
      <c r="T64" s="3"/>
      <c r="V64" s="3"/>
      <c r="X64" s="3"/>
      <c r="Z64" s="3"/>
      <c r="AB64" s="3"/>
      <c r="AD64" s="3"/>
      <c r="AF64" s="3"/>
      <c r="AG64" s="1" t="str">
        <f t="shared" si="0"/>
        <v/>
      </c>
      <c r="AH64" s="1"/>
    </row>
    <row r="65" spans="1:34" ht="13.5" customHeight="1" x14ac:dyDescent="0.25">
      <c r="A65">
        <v>63</v>
      </c>
      <c r="D65" s="3"/>
      <c r="F65" s="3"/>
      <c r="H65" s="3"/>
      <c r="J65" s="3"/>
      <c r="L65" s="3"/>
      <c r="N65" s="3"/>
      <c r="P65" s="3"/>
      <c r="R65" s="3"/>
      <c r="T65" s="3"/>
      <c r="V65" s="3"/>
      <c r="X65" s="3"/>
      <c r="Z65" s="3"/>
      <c r="AB65" s="3"/>
      <c r="AD65" s="3"/>
      <c r="AF65" s="3"/>
      <c r="AG65" s="1" t="str">
        <f t="shared" si="0"/>
        <v/>
      </c>
      <c r="AH65" s="1"/>
    </row>
    <row r="66" spans="1:34" ht="13.5" customHeight="1" x14ac:dyDescent="0.25">
      <c r="A66">
        <v>64</v>
      </c>
      <c r="D66" s="3"/>
      <c r="F66" s="3"/>
      <c r="H66" s="3"/>
      <c r="J66" s="3"/>
      <c r="L66" s="3"/>
      <c r="N66" s="3"/>
      <c r="P66" s="3"/>
      <c r="R66" s="3"/>
      <c r="T66" s="3"/>
      <c r="V66" s="3"/>
      <c r="X66" s="3"/>
      <c r="Z66" s="3"/>
      <c r="AB66" s="3"/>
      <c r="AD66" s="3"/>
      <c r="AF66" s="3"/>
      <c r="AG66" s="1" t="str">
        <f t="shared" si="0"/>
        <v/>
      </c>
    </row>
    <row r="67" spans="1:34" ht="13.5" customHeight="1" x14ac:dyDescent="0.25">
      <c r="A67">
        <v>65</v>
      </c>
      <c r="D67" s="3"/>
      <c r="F67" s="3"/>
      <c r="H67" s="3"/>
      <c r="J67" s="3"/>
      <c r="L67" s="3"/>
      <c r="N67" s="3"/>
      <c r="P67" s="3"/>
      <c r="R67" s="3"/>
      <c r="T67" s="3"/>
      <c r="V67" s="3"/>
      <c r="X67" s="3"/>
      <c r="Z67" s="3"/>
      <c r="AB67" s="3"/>
      <c r="AD67" s="3"/>
      <c r="AF67" s="3"/>
      <c r="AG67" s="1" t="str">
        <f t="shared" si="0"/>
        <v/>
      </c>
    </row>
    <row r="68" spans="1:34" ht="13.5" customHeight="1" x14ac:dyDescent="0.25">
      <c r="A68">
        <v>66</v>
      </c>
      <c r="D68" s="3"/>
      <c r="F68" s="3"/>
      <c r="H68" s="3"/>
      <c r="J68" s="3"/>
      <c r="L68" s="3"/>
      <c r="N68" s="3"/>
      <c r="P68" s="3"/>
      <c r="R68" s="3"/>
      <c r="T68" s="3"/>
      <c r="V68" s="3"/>
      <c r="X68" s="3"/>
      <c r="Z68" s="3"/>
      <c r="AB68" s="3"/>
      <c r="AD68" s="3"/>
      <c r="AF68" s="3"/>
      <c r="AG68" s="1" t="str">
        <f t="shared" ref="AG68:AG71" si="1" xml:space="preserve"> IF(C68+D68&gt;1, "HATA", IF(E68+F68&gt;1, "HATA", IF(G68+H68&gt;1, "HATA", IF(I68+J68&gt;1, "HATA", IF(K68+L68&gt;1, "HATA", IF(M68+N68&gt;1, "HATA", IF(O68+P68&gt;1, "HATA", IF(Q68+R68&gt;1, "HATA", IF(S68+T68&gt;1, "HATA", IF(U68+V68&gt;1, "HATA", IF(W68+X68&gt;1, "HATA", IF(Y68+Z68&gt;1, "HATA", IF(AA68+AB68&gt;1, "HATA", IF(AC68+AD68&gt;1, "HATA", IF(AE68+AF68&gt;1, "HATA","")))))))))))))))</f>
        <v/>
      </c>
    </row>
    <row r="69" spans="1:34" ht="13.5" customHeight="1" x14ac:dyDescent="0.25">
      <c r="A69">
        <v>67</v>
      </c>
      <c r="D69" s="3"/>
      <c r="F69" s="3"/>
      <c r="H69" s="3"/>
      <c r="J69" s="3"/>
      <c r="L69" s="3"/>
      <c r="N69" s="3"/>
      <c r="P69" s="3"/>
      <c r="R69" s="3"/>
      <c r="T69" s="3"/>
      <c r="V69" s="3"/>
      <c r="X69" s="3"/>
      <c r="Z69" s="3"/>
      <c r="AB69" s="3"/>
      <c r="AD69" s="3"/>
      <c r="AF69" s="3"/>
      <c r="AG69" s="1" t="str">
        <f t="shared" si="1"/>
        <v/>
      </c>
    </row>
    <row r="70" spans="1:34" ht="13.5" customHeight="1" x14ac:dyDescent="0.25">
      <c r="A70">
        <v>68</v>
      </c>
      <c r="D70" s="3"/>
      <c r="F70" s="3"/>
      <c r="H70" s="3"/>
      <c r="J70" s="3"/>
      <c r="L70" s="3"/>
      <c r="N70" s="3"/>
      <c r="P70" s="3"/>
      <c r="R70" s="3"/>
      <c r="T70" s="3"/>
      <c r="V70" s="3"/>
      <c r="X70" s="3"/>
      <c r="Z70" s="3"/>
      <c r="AB70" s="3"/>
      <c r="AD70" s="3"/>
      <c r="AF70" s="3"/>
      <c r="AG70" s="1" t="str">
        <f t="shared" si="1"/>
        <v/>
      </c>
    </row>
    <row r="71" spans="1:34" ht="13.5" customHeight="1" x14ac:dyDescent="0.25">
      <c r="A71">
        <v>69</v>
      </c>
      <c r="D71" s="3"/>
      <c r="F71" s="3"/>
      <c r="H71" s="3"/>
      <c r="J71" s="3"/>
      <c r="L71" s="3"/>
      <c r="N71" s="3"/>
      <c r="P71" s="3"/>
      <c r="R71" s="3"/>
      <c r="T71" s="3"/>
      <c r="V71" s="3"/>
      <c r="X71" s="3"/>
      <c r="Z71" s="3"/>
      <c r="AB71" s="3"/>
      <c r="AD71" s="3"/>
      <c r="AF71" s="3"/>
      <c r="AG71" s="1" t="str">
        <f t="shared" si="1"/>
        <v/>
      </c>
    </row>
    <row r="72" spans="1:34" ht="13.5" customHeight="1" x14ac:dyDescent="0.25">
      <c r="A72" s="4"/>
      <c r="B72" s="4" t="s">
        <v>20</v>
      </c>
      <c r="C72" s="5">
        <f t="shared" ref="C72:AA72" si="2">SUM(C3:C71)</f>
        <v>0</v>
      </c>
      <c r="D72" s="5">
        <f t="shared" si="2"/>
        <v>0</v>
      </c>
      <c r="E72" s="5">
        <f t="shared" si="2"/>
        <v>0</v>
      </c>
      <c r="F72" s="5">
        <f t="shared" si="2"/>
        <v>0</v>
      </c>
      <c r="G72" s="5">
        <f t="shared" si="2"/>
        <v>0</v>
      </c>
      <c r="H72" s="5">
        <f t="shared" si="2"/>
        <v>0</v>
      </c>
      <c r="I72" s="5">
        <f t="shared" si="2"/>
        <v>0</v>
      </c>
      <c r="J72" s="5">
        <f t="shared" si="2"/>
        <v>0</v>
      </c>
      <c r="K72" s="5">
        <f t="shared" si="2"/>
        <v>0</v>
      </c>
      <c r="L72" s="5">
        <f t="shared" si="2"/>
        <v>0</v>
      </c>
      <c r="M72" s="5">
        <f t="shared" si="2"/>
        <v>0</v>
      </c>
      <c r="N72" s="5">
        <f t="shared" si="2"/>
        <v>0</v>
      </c>
      <c r="O72" s="5">
        <f t="shared" si="2"/>
        <v>0</v>
      </c>
      <c r="P72" s="5">
        <f t="shared" si="2"/>
        <v>0</v>
      </c>
      <c r="Q72" s="5">
        <f t="shared" si="2"/>
        <v>0</v>
      </c>
      <c r="R72" s="5">
        <f t="shared" si="2"/>
        <v>0</v>
      </c>
      <c r="S72" s="5">
        <f t="shared" si="2"/>
        <v>0</v>
      </c>
      <c r="T72" s="5">
        <f t="shared" si="2"/>
        <v>0</v>
      </c>
      <c r="U72" s="5">
        <f t="shared" si="2"/>
        <v>0</v>
      </c>
      <c r="V72" s="5">
        <f t="shared" si="2"/>
        <v>0</v>
      </c>
      <c r="W72" s="5">
        <f t="shared" si="2"/>
        <v>0</v>
      </c>
      <c r="X72" s="5">
        <f t="shared" si="2"/>
        <v>0</v>
      </c>
      <c r="Y72" s="5">
        <f t="shared" si="2"/>
        <v>0</v>
      </c>
      <c r="Z72" s="5">
        <f t="shared" si="2"/>
        <v>0</v>
      </c>
      <c r="AA72" s="5">
        <f t="shared" si="2"/>
        <v>0</v>
      </c>
      <c r="AB72" s="5">
        <f t="shared" ref="AB72:AF72" si="3">SUM(AB3:AB71)</f>
        <v>0</v>
      </c>
      <c r="AC72" s="5">
        <f t="shared" si="3"/>
        <v>0</v>
      </c>
      <c r="AD72" s="5">
        <f t="shared" si="3"/>
        <v>0</v>
      </c>
      <c r="AE72" s="5">
        <f t="shared" si="3"/>
        <v>0</v>
      </c>
      <c r="AF72" s="5">
        <f t="shared" si="3"/>
        <v>0</v>
      </c>
    </row>
  </sheetData>
  <mergeCells count="21">
    <mergeCell ref="AJ1:AJ2"/>
    <mergeCell ref="AK1:AK2"/>
    <mergeCell ref="AL1:AL2"/>
    <mergeCell ref="AA1:AB1"/>
    <mergeCell ref="AC1:AD1"/>
    <mergeCell ref="AE1:AF1"/>
    <mergeCell ref="AG1:AI1"/>
    <mergeCell ref="B1:B2"/>
    <mergeCell ref="W1:X1"/>
    <mergeCell ref="Y1:Z1"/>
    <mergeCell ref="A1:A2"/>
    <mergeCell ref="O1:P1"/>
    <mergeCell ref="Q1:R1"/>
    <mergeCell ref="S1:T1"/>
    <mergeCell ref="U1:V1"/>
    <mergeCell ref="C1:D1"/>
    <mergeCell ref="E1:F1"/>
    <mergeCell ref="G1:H1"/>
    <mergeCell ref="I1:J1"/>
    <mergeCell ref="K1:L1"/>
    <mergeCell ref="M1:N1"/>
  </mergeCells>
  <phoneticPr fontId="2" type="noConversion"/>
  <conditionalFormatting sqref="AG3:AG71">
    <cfRule type="cellIs" dxfId="2" priority="1" operator="equal">
      <formula>"HATA"</formula>
    </cfRule>
  </conditionalFormatting>
  <printOptions horizontalCentered="1" verticalCentered="1"/>
  <pageMargins left="0.70866141732283472" right="0.70866141732283472" top="0.74803149606299213" bottom="0.74803149606299213" header="0.31496062992125984" footer="0.31496062992125984"/>
  <pageSetup paperSize="9" scale="51" orientation="landscape" verticalDpi="0" r:id="rId1"/>
  <headerFooter>
    <oddHeader>&amp;Cİlkokul-Öğrenci Formu (RIBA)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2"/>
  <sheetViews>
    <sheetView topLeftCell="A3" zoomScale="85" zoomScaleNormal="85" workbookViewId="0">
      <selection activeCell="A3" sqref="A3"/>
    </sheetView>
  </sheetViews>
  <sheetFormatPr defaultRowHeight="15" x14ac:dyDescent="0.25"/>
  <cols>
    <col min="1" max="1" width="4.140625" customWidth="1"/>
    <col min="2" max="2" width="18.42578125" customWidth="1"/>
    <col min="3" max="28" width="3" style="2" customWidth="1"/>
    <col min="29" max="29" width="10.140625" bestFit="1" customWidth="1"/>
    <col min="30" max="30" width="5.85546875" hidden="1" customWidth="1"/>
    <col min="31" max="31" width="4.7109375" style="6" hidden="1" customWidth="1"/>
    <col min="32" max="32" width="89.28515625" customWidth="1"/>
    <col min="33" max="33" width="40" style="25" customWidth="1"/>
    <col min="34" max="34" width="6.7109375" style="27" customWidth="1"/>
  </cols>
  <sheetData>
    <row r="1" spans="1:34" ht="13.5" customHeight="1" x14ac:dyDescent="0.25">
      <c r="A1" s="72" t="s">
        <v>19</v>
      </c>
      <c r="B1" s="72" t="s">
        <v>18</v>
      </c>
      <c r="C1" s="74" t="s">
        <v>2</v>
      </c>
      <c r="D1" s="74"/>
      <c r="E1" s="74" t="s">
        <v>3</v>
      </c>
      <c r="F1" s="74"/>
      <c r="G1" s="74" t="s">
        <v>4</v>
      </c>
      <c r="H1" s="74"/>
      <c r="I1" s="74" t="s">
        <v>5</v>
      </c>
      <c r="J1" s="74"/>
      <c r="K1" s="74" t="s">
        <v>6</v>
      </c>
      <c r="L1" s="74"/>
      <c r="M1" s="74" t="s">
        <v>7</v>
      </c>
      <c r="N1" s="74"/>
      <c r="O1" s="74" t="s">
        <v>8</v>
      </c>
      <c r="P1" s="74"/>
      <c r="Q1" s="74" t="s">
        <v>9</v>
      </c>
      <c r="R1" s="74"/>
      <c r="S1" s="74" t="s">
        <v>10</v>
      </c>
      <c r="T1" s="74"/>
      <c r="U1" s="74" t="s">
        <v>11</v>
      </c>
      <c r="V1" s="74"/>
      <c r="W1" s="74" t="s">
        <v>12</v>
      </c>
      <c r="X1" s="74"/>
      <c r="Y1" s="74" t="s">
        <v>13</v>
      </c>
      <c r="Z1" s="74"/>
      <c r="AA1" s="74" t="s">
        <v>14</v>
      </c>
      <c r="AB1" s="74"/>
      <c r="AC1" s="86" t="s">
        <v>21</v>
      </c>
      <c r="AD1" s="23"/>
      <c r="AE1" s="46"/>
      <c r="AF1" s="80" t="s">
        <v>54</v>
      </c>
      <c r="AG1" s="82" t="s">
        <v>55</v>
      </c>
      <c r="AH1" s="84" t="s">
        <v>139</v>
      </c>
    </row>
    <row r="2" spans="1:34" ht="13.5" customHeight="1" x14ac:dyDescent="0.25">
      <c r="A2" s="73"/>
      <c r="B2" s="73"/>
      <c r="C2" s="21" t="s">
        <v>0</v>
      </c>
      <c r="D2" s="22" t="s">
        <v>1</v>
      </c>
      <c r="E2" s="21" t="s">
        <v>0</v>
      </c>
      <c r="F2" s="22" t="s">
        <v>1</v>
      </c>
      <c r="G2" s="21" t="s">
        <v>0</v>
      </c>
      <c r="H2" s="22" t="s">
        <v>1</v>
      </c>
      <c r="I2" s="21" t="s">
        <v>0</v>
      </c>
      <c r="J2" s="22" t="s">
        <v>1</v>
      </c>
      <c r="K2" s="21" t="s">
        <v>0</v>
      </c>
      <c r="L2" s="22" t="s">
        <v>1</v>
      </c>
      <c r="M2" s="21" t="s">
        <v>0</v>
      </c>
      <c r="N2" s="22" t="s">
        <v>1</v>
      </c>
      <c r="O2" s="21" t="s">
        <v>0</v>
      </c>
      <c r="P2" s="22" t="s">
        <v>1</v>
      </c>
      <c r="Q2" s="21" t="s">
        <v>0</v>
      </c>
      <c r="R2" s="22" t="s">
        <v>1</v>
      </c>
      <c r="S2" s="21" t="s">
        <v>0</v>
      </c>
      <c r="T2" s="22" t="s">
        <v>1</v>
      </c>
      <c r="U2" s="21" t="s">
        <v>0</v>
      </c>
      <c r="V2" s="22" t="s">
        <v>1</v>
      </c>
      <c r="W2" s="21" t="s">
        <v>0</v>
      </c>
      <c r="X2" s="22" t="s">
        <v>1</v>
      </c>
      <c r="Y2" s="21" t="s">
        <v>0</v>
      </c>
      <c r="Z2" s="22" t="s">
        <v>1</v>
      </c>
      <c r="AA2" s="21" t="s">
        <v>0</v>
      </c>
      <c r="AB2" s="22" t="s">
        <v>1</v>
      </c>
      <c r="AC2" s="87"/>
      <c r="AD2" s="21"/>
      <c r="AE2" s="47"/>
      <c r="AF2" s="81"/>
      <c r="AG2" s="83"/>
      <c r="AH2" s="85"/>
    </row>
    <row r="3" spans="1:34" ht="13.5" customHeight="1" x14ac:dyDescent="0.25">
      <c r="A3">
        <v>1</v>
      </c>
      <c r="D3" s="3"/>
      <c r="F3" s="3"/>
      <c r="H3" s="3"/>
      <c r="J3" s="3"/>
      <c r="L3" s="3"/>
      <c r="N3" s="3"/>
      <c r="P3" s="3"/>
      <c r="R3" s="3"/>
      <c r="T3" s="3"/>
      <c r="V3" s="3"/>
      <c r="X3" s="3"/>
      <c r="Z3" s="3"/>
      <c r="AB3" s="3"/>
      <c r="AC3" s="1" t="str">
        <f xml:space="preserve"> IF(C3+D3&gt;1, "HATA", IF(E3+F3&gt;1, "HATA", IF(G3+H3&gt;1, "HATA", IF(I3+J3&gt;1, "HATA", IF(K3+L3&gt;1, "HATA", IF(M3+N3&gt;1, "HATA", IF(O3+P3&gt;1, "HATA", IF(Q3+R3&gt;1, "HATA", IF(S3+T3&gt;1, "HATA", IF(U3+V3&gt;1, "HATA", IF(W3+X3&gt;1, "HATA", IF(Y3+Z3&gt;1, "HATA", IF(AA3+AB3&gt;1, "HATA", "")))))))))))))</f>
        <v/>
      </c>
      <c r="AD3" s="49" t="str">
        <f>+madde!E2</f>
        <v>M42</v>
      </c>
      <c r="AE3" s="8">
        <v>1</v>
      </c>
      <c r="AF3" s="64" t="str">
        <f>+madde!G2</f>
        <v>Özgüvenini geliştirme</v>
      </c>
      <c r="AG3" s="67" t="str">
        <f>+madde!K2</f>
        <v>Özgüven Geliştirme</v>
      </c>
      <c r="AH3" s="27">
        <f>+C$72</f>
        <v>0</v>
      </c>
    </row>
    <row r="4" spans="1:34" ht="13.5" customHeight="1" x14ac:dyDescent="0.25">
      <c r="A4">
        <v>2</v>
      </c>
      <c r="D4" s="3"/>
      <c r="F4" s="3"/>
      <c r="H4" s="3"/>
      <c r="J4" s="3"/>
      <c r="L4" s="3"/>
      <c r="N4" s="3"/>
      <c r="P4" s="3"/>
      <c r="R4" s="3"/>
      <c r="T4" s="3"/>
      <c r="V4" s="3"/>
      <c r="X4" s="3"/>
      <c r="Z4" s="3"/>
      <c r="AB4" s="3"/>
      <c r="AC4" s="1" t="str">
        <f t="shared" ref="AC4:AC67" si="0" xml:space="preserve"> IF(C4+D4&gt;1, "HATA", IF(E4+F4&gt;1, "HATA", IF(G4+H4&gt;1, "HATA", IF(I4+J4&gt;1, "HATA", IF(K4+L4&gt;1, "HATA", IF(M4+N4&gt;1, "HATA", IF(O4+P4&gt;1, "HATA", IF(Q4+R4&gt;1, "HATA", IF(S4+T4&gt;1, "HATA", IF(U4+V4&gt;1, "HATA", IF(W4+X4&gt;1, "HATA", IF(Y4+Z4&gt;1, "HATA", IF(AA4+AB4&gt;1, "HATA", "")))))))))))))</f>
        <v/>
      </c>
      <c r="AD4" s="49" t="str">
        <f>+madde!E3</f>
        <v>M28</v>
      </c>
      <c r="AE4" s="10">
        <v>2</v>
      </c>
      <c r="AF4" s="64">
        <f>+madde!G3</f>
        <v>0</v>
      </c>
      <c r="AG4" s="67" t="str">
        <f>+madde!K3</f>
        <v>Okula ve Çevreye Uyum/Okul Kuralları</v>
      </c>
    </row>
    <row r="5" spans="1:34" ht="13.5" customHeight="1" x14ac:dyDescent="0.25">
      <c r="A5">
        <v>3</v>
      </c>
      <c r="D5" s="3"/>
      <c r="F5" s="3"/>
      <c r="H5" s="3"/>
      <c r="J5" s="3"/>
      <c r="L5" s="3"/>
      <c r="N5" s="3"/>
      <c r="P5" s="3"/>
      <c r="R5" s="3"/>
      <c r="T5" s="3"/>
      <c r="V5" s="3"/>
      <c r="X5" s="3"/>
      <c r="Z5" s="3"/>
      <c r="AB5" s="3"/>
      <c r="AC5" s="1" t="str">
        <f t="shared" si="0"/>
        <v/>
      </c>
      <c r="AD5" s="49" t="str">
        <f>+madde!E4</f>
        <v>M27</v>
      </c>
      <c r="AE5" s="8">
        <v>3</v>
      </c>
      <c r="AF5" s="64" t="str">
        <f>+madde!G4</f>
        <v>Başarılı olmak için hedefler belirleme</v>
      </c>
      <c r="AG5" s="67" t="str">
        <f>+madde!K4</f>
        <v>Hedef Belirleme</v>
      </c>
      <c r="AH5" s="27">
        <f>+E$72</f>
        <v>0</v>
      </c>
    </row>
    <row r="6" spans="1:34" ht="13.5" customHeight="1" x14ac:dyDescent="0.25">
      <c r="A6">
        <v>4</v>
      </c>
      <c r="D6" s="3"/>
      <c r="F6" s="3"/>
      <c r="H6" s="3"/>
      <c r="J6" s="3"/>
      <c r="L6" s="3"/>
      <c r="N6" s="3"/>
      <c r="P6" s="3"/>
      <c r="R6" s="3"/>
      <c r="T6" s="3"/>
      <c r="V6" s="3"/>
      <c r="X6" s="3"/>
      <c r="Z6" s="3"/>
      <c r="AB6" s="3"/>
      <c r="AC6" s="1" t="str">
        <f t="shared" si="0"/>
        <v/>
      </c>
      <c r="AD6" s="49" t="str">
        <f>+madde!E5</f>
        <v>M21</v>
      </c>
      <c r="AE6" s="8">
        <v>4</v>
      </c>
      <c r="AF6" s="64" t="str">
        <f>+madde!G5</f>
        <v>İlgilerini (kodlama, spor, resim, müzik gibi) keşfetme</v>
      </c>
      <c r="AG6" s="67" t="str">
        <f>+madde!K5</f>
        <v>Meslek ile İlgi, Değer, Yetenek ve Kişisel Özellik İlişkisi</v>
      </c>
      <c r="AH6" s="27">
        <f>+F$72</f>
        <v>0</v>
      </c>
    </row>
    <row r="7" spans="1:34" ht="13.5" customHeight="1" x14ac:dyDescent="0.25">
      <c r="A7">
        <v>5</v>
      </c>
      <c r="D7" s="3"/>
      <c r="F7" s="3"/>
      <c r="H7" s="3"/>
      <c r="J7" s="3"/>
      <c r="L7" s="3"/>
      <c r="N7" s="3"/>
      <c r="P7" s="3"/>
      <c r="R7" s="3"/>
      <c r="T7" s="3"/>
      <c r="V7" s="3"/>
      <c r="X7" s="3"/>
      <c r="Z7" s="3"/>
      <c r="AB7" s="3"/>
      <c r="AC7" s="1" t="str">
        <f t="shared" si="0"/>
        <v/>
      </c>
      <c r="AD7" s="49" t="str">
        <f>+madde!E6</f>
        <v>M40</v>
      </c>
      <c r="AE7" s="8">
        <v>5</v>
      </c>
      <c r="AF7" s="64" t="str">
        <f>+madde!G6</f>
        <v>Hem ilişkilerini hem de haklarını koruyacak şekilde çatışmalarını çözmeyi öğrenme</v>
      </c>
      <c r="AG7" s="67" t="str">
        <f>+madde!K6</f>
        <v>Çatışma Çözme Becerileri</v>
      </c>
      <c r="AH7" s="27">
        <f>+G$72</f>
        <v>0</v>
      </c>
    </row>
    <row r="8" spans="1:34" ht="13.5" customHeight="1" x14ac:dyDescent="0.25">
      <c r="A8">
        <v>6</v>
      </c>
      <c r="D8" s="3"/>
      <c r="F8" s="3"/>
      <c r="H8" s="3"/>
      <c r="J8" s="3"/>
      <c r="L8" s="3"/>
      <c r="N8" s="3"/>
      <c r="P8" s="3"/>
      <c r="R8" s="3"/>
      <c r="T8" s="3"/>
      <c r="V8" s="3"/>
      <c r="X8" s="3"/>
      <c r="Z8" s="3"/>
      <c r="AB8" s="3"/>
      <c r="AC8" s="1" t="str">
        <f t="shared" si="0"/>
        <v/>
      </c>
      <c r="AD8" s="49" t="str">
        <f>+madde!E7</f>
        <v>M02</v>
      </c>
      <c r="AE8" s="8">
        <v>6</v>
      </c>
      <c r="AF8" s="64" t="str">
        <f>+madde!G7</f>
        <v>Sorumluluklarının (ör., ödevlerini tamamlama, odasını, eşyalarını düzenleme ve temiz tutma) bilincinde olma</v>
      </c>
      <c r="AG8" s="67" t="str">
        <f>+madde!K7</f>
        <v>Öz Disiplin Geliştirme</v>
      </c>
      <c r="AH8" s="27">
        <f>+H$72</f>
        <v>0</v>
      </c>
    </row>
    <row r="9" spans="1:34" ht="13.5" customHeight="1" x14ac:dyDescent="0.25">
      <c r="A9">
        <v>7</v>
      </c>
      <c r="D9" s="3"/>
      <c r="F9" s="3"/>
      <c r="H9" s="3"/>
      <c r="J9" s="3"/>
      <c r="L9" s="3"/>
      <c r="N9" s="3"/>
      <c r="P9" s="3"/>
      <c r="R9" s="3"/>
      <c r="T9" s="3"/>
      <c r="V9" s="3"/>
      <c r="X9" s="3"/>
      <c r="Z9" s="3"/>
      <c r="AB9" s="3"/>
      <c r="AC9" s="1" t="str">
        <f t="shared" si="0"/>
        <v/>
      </c>
      <c r="AD9" s="49" t="str">
        <f>+madde!E8</f>
        <v>M11</v>
      </c>
      <c r="AE9" s="8"/>
      <c r="AF9" s="64">
        <f>+madde!G8</f>
        <v>0</v>
      </c>
      <c r="AG9" s="67" t="str">
        <f>+madde!K8</f>
        <v>Karar Verme Becerisi</v>
      </c>
    </row>
    <row r="10" spans="1:34" ht="13.5" customHeight="1" x14ac:dyDescent="0.25">
      <c r="A10">
        <v>8</v>
      </c>
      <c r="D10" s="3"/>
      <c r="F10" s="3"/>
      <c r="H10" s="3"/>
      <c r="J10" s="3"/>
      <c r="L10" s="3"/>
      <c r="N10" s="3"/>
      <c r="P10" s="3"/>
      <c r="R10" s="3"/>
      <c r="T10" s="3"/>
      <c r="V10" s="3"/>
      <c r="X10" s="3"/>
      <c r="Z10" s="3"/>
      <c r="AB10" s="3"/>
      <c r="AC10" s="1" t="str">
        <f t="shared" si="0"/>
        <v/>
      </c>
      <c r="AD10" s="49" t="str">
        <f>+madde!E9</f>
        <v>M14</v>
      </c>
      <c r="AE10" s="8"/>
      <c r="AF10" s="64">
        <f>+madde!G9</f>
        <v>0</v>
      </c>
      <c r="AG10" s="67" t="str">
        <f>+madde!K9</f>
        <v>Öz Disiplin Geliştirme</v>
      </c>
    </row>
    <row r="11" spans="1:34" ht="13.5" customHeight="1" x14ac:dyDescent="0.25">
      <c r="A11">
        <v>9</v>
      </c>
      <c r="D11" s="3"/>
      <c r="F11" s="3"/>
      <c r="H11" s="3"/>
      <c r="J11" s="3"/>
      <c r="L11" s="3"/>
      <c r="N11" s="3"/>
      <c r="P11" s="3"/>
      <c r="R11" s="3"/>
      <c r="T11" s="3"/>
      <c r="V11" s="3"/>
      <c r="X11" s="3"/>
      <c r="Z11" s="3"/>
      <c r="AB11" s="3"/>
      <c r="AC11" s="1" t="str">
        <f t="shared" si="0"/>
        <v/>
      </c>
      <c r="AD11" s="49" t="str">
        <f>+madde!E10</f>
        <v>M07</v>
      </c>
      <c r="AE11" s="14">
        <v>7</v>
      </c>
      <c r="AF11" s="64">
        <f>+madde!G10</f>
        <v>0</v>
      </c>
      <c r="AG11" s="67" t="str">
        <f>+madde!K10</f>
        <v>Çatışma Çözme Becerileri</v>
      </c>
    </row>
    <row r="12" spans="1:34" ht="13.5" customHeight="1" x14ac:dyDescent="0.25">
      <c r="A12">
        <v>10</v>
      </c>
      <c r="D12" s="3"/>
      <c r="F12" s="3"/>
      <c r="H12" s="3"/>
      <c r="J12" s="3"/>
      <c r="L12" s="3"/>
      <c r="N12" s="3"/>
      <c r="P12" s="3"/>
      <c r="R12" s="3"/>
      <c r="T12" s="3"/>
      <c r="V12" s="3"/>
      <c r="X12" s="3"/>
      <c r="Z12" s="3"/>
      <c r="AB12" s="3"/>
      <c r="AC12" s="1" t="str">
        <f t="shared" si="0"/>
        <v/>
      </c>
      <c r="AD12" s="49" t="str">
        <f>+madde!E11</f>
        <v>M38</v>
      </c>
      <c r="AE12" s="8">
        <v>8</v>
      </c>
      <c r="AF12" s="64" t="str">
        <f>+madde!G11</f>
        <v>Aile üyeleriyle iletişimini güçlendirme</v>
      </c>
      <c r="AG12" s="67" t="str">
        <f>+madde!K11</f>
        <v>Aile İçi İletişim</v>
      </c>
      <c r="AH12" s="27">
        <f>+J$72</f>
        <v>0</v>
      </c>
    </row>
    <row r="13" spans="1:34" ht="13.5" customHeight="1" x14ac:dyDescent="0.25">
      <c r="A13">
        <v>11</v>
      </c>
      <c r="D13" s="3"/>
      <c r="F13" s="3"/>
      <c r="H13" s="3"/>
      <c r="J13" s="3"/>
      <c r="L13" s="3"/>
      <c r="N13" s="3"/>
      <c r="P13" s="3"/>
      <c r="R13" s="3"/>
      <c r="T13" s="3"/>
      <c r="V13" s="3"/>
      <c r="X13" s="3"/>
      <c r="Z13" s="3"/>
      <c r="AB13" s="3"/>
      <c r="AC13" s="1" t="str">
        <f t="shared" si="0"/>
        <v/>
      </c>
      <c r="AD13" s="49" t="str">
        <f>+madde!E12</f>
        <v>M13</v>
      </c>
      <c r="AE13" s="8"/>
      <c r="AF13" s="64">
        <f>+madde!G12</f>
        <v>0</v>
      </c>
      <c r="AG13" s="67" t="str">
        <f>+madde!K12</f>
        <v>Problem Çözme Becerileri</v>
      </c>
    </row>
    <row r="14" spans="1:34" ht="13.5" customHeight="1" x14ac:dyDescent="0.25">
      <c r="A14">
        <v>12</v>
      </c>
      <c r="D14" s="3"/>
      <c r="F14" s="3"/>
      <c r="H14" s="3"/>
      <c r="J14" s="3"/>
      <c r="L14" s="3"/>
      <c r="N14" s="3"/>
      <c r="P14" s="3"/>
      <c r="R14" s="3"/>
      <c r="T14" s="3"/>
      <c r="V14" s="3"/>
      <c r="X14" s="3"/>
      <c r="Z14" s="3"/>
      <c r="AB14" s="3"/>
      <c r="AC14" s="1" t="str">
        <f t="shared" si="0"/>
        <v/>
      </c>
      <c r="AD14" s="49" t="str">
        <f>+madde!E13</f>
        <v>M35</v>
      </c>
      <c r="AE14" s="8"/>
      <c r="AF14" s="64" t="s">
        <v>85</v>
      </c>
      <c r="AG14" s="67" t="str">
        <f>+madde!K13</f>
        <v>Rehberlik ve Psikolojik Danışma Servisinin Tanıtılması</v>
      </c>
      <c r="AH14" s="27">
        <f>+$I$72</f>
        <v>0</v>
      </c>
    </row>
    <row r="15" spans="1:34" ht="13.5" customHeight="1" x14ac:dyDescent="0.25">
      <c r="A15">
        <v>13</v>
      </c>
      <c r="D15" s="3"/>
      <c r="F15" s="3"/>
      <c r="H15" s="3"/>
      <c r="J15" s="3"/>
      <c r="L15" s="3"/>
      <c r="N15" s="3"/>
      <c r="P15" s="3"/>
      <c r="R15" s="3"/>
      <c r="T15" s="3"/>
      <c r="V15" s="3"/>
      <c r="X15" s="3"/>
      <c r="Z15" s="3"/>
      <c r="AB15" s="3"/>
      <c r="AC15" s="1" t="str">
        <f t="shared" si="0"/>
        <v/>
      </c>
      <c r="AD15" s="49" t="str">
        <f>+madde!E14</f>
        <v>M08</v>
      </c>
      <c r="AE15" s="8">
        <v>9</v>
      </c>
      <c r="AF15" s="64" t="str">
        <f>+madde!G14</f>
        <v>Arkadaş edinme ve arkadaşlık ilişkilerini sürdürme</v>
      </c>
      <c r="AG15" s="67" t="str">
        <f>+madde!K14</f>
        <v>Sosyal Beceriler</v>
      </c>
      <c r="AH15" s="27">
        <f>+K$72</f>
        <v>0</v>
      </c>
    </row>
    <row r="16" spans="1:34" ht="13.5" customHeight="1" x14ac:dyDescent="0.25">
      <c r="A16">
        <v>14</v>
      </c>
      <c r="D16" s="3"/>
      <c r="F16" s="3"/>
      <c r="H16" s="3"/>
      <c r="J16" s="3"/>
      <c r="L16" s="3"/>
      <c r="N16" s="3"/>
      <c r="P16" s="3"/>
      <c r="R16" s="3"/>
      <c r="T16" s="3"/>
      <c r="V16" s="3"/>
      <c r="X16" s="3"/>
      <c r="Z16" s="3"/>
      <c r="AB16" s="3"/>
      <c r="AC16" s="1" t="str">
        <f t="shared" si="0"/>
        <v/>
      </c>
      <c r="AD16" s="49" t="str">
        <f>+madde!E15</f>
        <v>M16</v>
      </c>
      <c r="AE16" s="13">
        <v>10</v>
      </c>
      <c r="AF16" s="64">
        <f>+madde!G15</f>
        <v>0</v>
      </c>
      <c r="AG16" s="67" t="str">
        <f>+madde!K15</f>
        <v>İş Birliği Geliştirme</v>
      </c>
    </row>
    <row r="17" spans="1:34" ht="13.5" customHeight="1" x14ac:dyDescent="0.25">
      <c r="A17">
        <v>15</v>
      </c>
      <c r="D17" s="3"/>
      <c r="F17" s="3"/>
      <c r="H17" s="3"/>
      <c r="J17" s="3"/>
      <c r="L17" s="3"/>
      <c r="N17" s="3"/>
      <c r="P17" s="3"/>
      <c r="R17" s="3"/>
      <c r="T17" s="3"/>
      <c r="V17" s="3"/>
      <c r="X17" s="3"/>
      <c r="Z17" s="3"/>
      <c r="AB17" s="3"/>
      <c r="AC17" s="1" t="str">
        <f t="shared" si="0"/>
        <v/>
      </c>
      <c r="AD17" s="49" t="str">
        <f>+madde!E16</f>
        <v>M19</v>
      </c>
      <c r="AE17" s="8"/>
      <c r="AF17" s="64">
        <f>+madde!G16</f>
        <v>0</v>
      </c>
      <c r="AG17" s="67" t="str">
        <f>+madde!K16</f>
        <v>Meslek Tanıtımı</v>
      </c>
    </row>
    <row r="18" spans="1:34" ht="13.5" customHeight="1" x14ac:dyDescent="0.25">
      <c r="A18">
        <v>16</v>
      </c>
      <c r="D18" s="3"/>
      <c r="F18" s="3"/>
      <c r="H18" s="3"/>
      <c r="J18" s="3"/>
      <c r="L18" s="3"/>
      <c r="N18" s="3"/>
      <c r="P18" s="3"/>
      <c r="R18" s="3"/>
      <c r="T18" s="3"/>
      <c r="V18" s="3"/>
      <c r="X18" s="3"/>
      <c r="Z18" s="3"/>
      <c r="AB18" s="3"/>
      <c r="AC18" s="1" t="str">
        <f t="shared" si="0"/>
        <v/>
      </c>
      <c r="AD18" s="49" t="str">
        <f>+madde!E17</f>
        <v>M41</v>
      </c>
      <c r="AE18" s="8"/>
      <c r="AF18" s="64">
        <f>+madde!G17</f>
        <v>0</v>
      </c>
      <c r="AG18" s="67" t="str">
        <f>+madde!K17</f>
        <v xml:space="preserve">Bireysel Farklılıklara Saygı </v>
      </c>
    </row>
    <row r="19" spans="1:34" ht="13.5" customHeight="1" x14ac:dyDescent="0.25">
      <c r="A19">
        <v>17</v>
      </c>
      <c r="D19" s="3"/>
      <c r="F19" s="3"/>
      <c r="H19" s="3"/>
      <c r="J19" s="3"/>
      <c r="L19" s="3"/>
      <c r="N19" s="3"/>
      <c r="P19" s="3"/>
      <c r="R19" s="3"/>
      <c r="T19" s="3"/>
      <c r="V19" s="3"/>
      <c r="X19" s="3"/>
      <c r="Z19" s="3"/>
      <c r="AB19" s="3"/>
      <c r="AC19" s="1" t="str">
        <f t="shared" si="0"/>
        <v/>
      </c>
      <c r="AD19" s="49" t="str">
        <f>+madde!E18</f>
        <v>M15</v>
      </c>
      <c r="AE19" s="8">
        <v>11</v>
      </c>
      <c r="AF19" s="64" t="str">
        <f>+madde!G18</f>
        <v>Tehlikeli olabilecek durumlarda (merdivenden inip çıkarken ya da koridorda koşma, servis kurallarına uyma gibi) dikkatli davranma</v>
      </c>
      <c r="AG19" s="67" t="str">
        <f>+madde!K18</f>
        <v>Yaşam Becerileri</v>
      </c>
      <c r="AH19" s="27">
        <f>+M$72</f>
        <v>0</v>
      </c>
    </row>
    <row r="20" spans="1:34" ht="13.5" customHeight="1" x14ac:dyDescent="0.25">
      <c r="A20">
        <v>18</v>
      </c>
      <c r="D20" s="3"/>
      <c r="F20" s="3"/>
      <c r="H20" s="3"/>
      <c r="J20" s="3"/>
      <c r="L20" s="3"/>
      <c r="N20" s="3"/>
      <c r="P20" s="3"/>
      <c r="R20" s="3"/>
      <c r="T20" s="3"/>
      <c r="V20" s="3"/>
      <c r="X20" s="3"/>
      <c r="Z20" s="3"/>
      <c r="AB20" s="3"/>
      <c r="AC20" s="1" t="str">
        <f t="shared" si="0"/>
        <v/>
      </c>
      <c r="AD20" s="49" t="str">
        <f>+madde!E19</f>
        <v>M32</v>
      </c>
      <c r="AE20" s="8">
        <v>12</v>
      </c>
      <c r="AF20" s="64" t="str">
        <f>+madde!G19</f>
        <v>Ders çalıştığı sırada silgiyle oynama, resim çizme gibi dikkatini dağıtan davranışlardan uzak durmayı öğrenme</v>
      </c>
      <c r="AG20" s="67" t="str">
        <f>+madde!K19</f>
        <v>Dikkat Geliştirme Çalışmaları</v>
      </c>
      <c r="AH20" s="27">
        <f>N$72</f>
        <v>0</v>
      </c>
    </row>
    <row r="21" spans="1:34" ht="13.5" customHeight="1" x14ac:dyDescent="0.25">
      <c r="A21">
        <v>19</v>
      </c>
      <c r="D21" s="3"/>
      <c r="F21" s="3"/>
      <c r="H21" s="3"/>
      <c r="J21" s="3"/>
      <c r="L21" s="3"/>
      <c r="N21" s="3"/>
      <c r="P21" s="3"/>
      <c r="R21" s="3"/>
      <c r="T21" s="3"/>
      <c r="V21" s="3"/>
      <c r="X21" s="3"/>
      <c r="Z21" s="3"/>
      <c r="AB21" s="3"/>
      <c r="AC21" s="1" t="str">
        <f t="shared" si="0"/>
        <v/>
      </c>
      <c r="AD21" s="49" t="str">
        <f>+madde!E20</f>
        <v>M29</v>
      </c>
      <c r="AE21" s="8">
        <v>13</v>
      </c>
      <c r="AF21" s="64" t="str">
        <f>+madde!G20</f>
        <v>Ders çalışma ortamını (odasını, masasını) nasıl düzenleyeceğini öğrenme</v>
      </c>
      <c r="AG21" s="67" t="str">
        <f>+madde!K20</f>
        <v>Öz Düzenlemeli Öğrenme</v>
      </c>
      <c r="AH21" s="27">
        <f>+O$72</f>
        <v>0</v>
      </c>
    </row>
    <row r="22" spans="1:34" ht="13.5" customHeight="1" x14ac:dyDescent="0.25">
      <c r="A22">
        <v>20</v>
      </c>
      <c r="D22" s="3"/>
      <c r="F22" s="3"/>
      <c r="H22" s="3"/>
      <c r="J22" s="3"/>
      <c r="L22" s="3"/>
      <c r="N22" s="3"/>
      <c r="P22" s="3"/>
      <c r="R22" s="3"/>
      <c r="T22" s="3"/>
      <c r="V22" s="3"/>
      <c r="X22" s="3"/>
      <c r="Z22" s="3"/>
      <c r="AB22" s="3"/>
      <c r="AC22" s="1" t="str">
        <f t="shared" si="0"/>
        <v/>
      </c>
      <c r="AD22" s="49" t="str">
        <f>+madde!E21</f>
        <v>M31</v>
      </c>
      <c r="AE22" s="8">
        <v>14</v>
      </c>
      <c r="AF22" s="64" t="str">
        <f>+madde!G21</f>
        <v>Ortaokullar hakkında bilgi edinme</v>
      </c>
      <c r="AG22" s="67" t="str">
        <f>+madde!K21</f>
        <v>Üst Öğrenim Kurumlarının Tanıtılması</v>
      </c>
      <c r="AH22" s="27">
        <f>+P$72</f>
        <v>0</v>
      </c>
    </row>
    <row r="23" spans="1:34" ht="13.5" customHeight="1" x14ac:dyDescent="0.25">
      <c r="A23">
        <v>21</v>
      </c>
      <c r="D23" s="3"/>
      <c r="F23" s="3"/>
      <c r="H23" s="3"/>
      <c r="J23" s="3"/>
      <c r="L23" s="3"/>
      <c r="N23" s="3"/>
      <c r="P23" s="3"/>
      <c r="R23" s="3"/>
      <c r="T23" s="3"/>
      <c r="V23" s="3"/>
      <c r="X23" s="3"/>
      <c r="Z23" s="3"/>
      <c r="AB23" s="3"/>
      <c r="AC23" s="1" t="str">
        <f t="shared" si="0"/>
        <v/>
      </c>
      <c r="AD23" s="49" t="str">
        <f>+madde!E22</f>
        <v>M26</v>
      </c>
      <c r="AE23" s="8"/>
      <c r="AF23" s="64" t="s">
        <v>103</v>
      </c>
      <c r="AG23" s="67" t="str">
        <f>+madde!K22</f>
        <v>Motivasyon/Devamsızlığı Önleme</v>
      </c>
      <c r="AH23" s="27">
        <f>+L$72</f>
        <v>0</v>
      </c>
    </row>
    <row r="24" spans="1:34" ht="13.5" customHeight="1" x14ac:dyDescent="0.25">
      <c r="A24">
        <v>22</v>
      </c>
      <c r="D24" s="3"/>
      <c r="F24" s="3"/>
      <c r="H24" s="3"/>
      <c r="J24" s="3"/>
      <c r="L24" s="3"/>
      <c r="N24" s="3"/>
      <c r="P24" s="3"/>
      <c r="R24" s="3"/>
      <c r="T24" s="3"/>
      <c r="V24" s="3"/>
      <c r="X24" s="3"/>
      <c r="Z24" s="3"/>
      <c r="AB24" s="3"/>
      <c r="AC24" s="1" t="str">
        <f t="shared" si="0"/>
        <v/>
      </c>
      <c r="AD24" s="49" t="str">
        <f>+madde!E23</f>
        <v>M04</v>
      </c>
      <c r="AE24" s="8"/>
      <c r="AF24" s="64">
        <f>+madde!G23</f>
        <v>0</v>
      </c>
      <c r="AG24" s="67" t="str">
        <f>+madde!K23</f>
        <v>Duygu Farkındalığı/Duygu Düzenleme</v>
      </c>
    </row>
    <row r="25" spans="1:34" ht="13.5" customHeight="1" x14ac:dyDescent="0.25">
      <c r="A25">
        <v>23</v>
      </c>
      <c r="D25" s="3"/>
      <c r="F25" s="3"/>
      <c r="H25" s="3"/>
      <c r="J25" s="3"/>
      <c r="L25" s="3"/>
      <c r="N25" s="3"/>
      <c r="P25" s="3"/>
      <c r="R25" s="3"/>
      <c r="T25" s="3"/>
      <c r="V25" s="3"/>
      <c r="X25" s="3"/>
      <c r="Z25" s="3"/>
      <c r="AB25" s="3"/>
      <c r="AC25" s="1" t="str">
        <f t="shared" si="0"/>
        <v/>
      </c>
      <c r="AD25" s="49" t="str">
        <f>+madde!E24</f>
        <v>M34</v>
      </c>
      <c r="AE25" s="8"/>
      <c r="AF25" s="64">
        <f>+madde!G24</f>
        <v>0</v>
      </c>
      <c r="AG25" s="67" t="str">
        <f>+madde!K24</f>
        <v>Okul ve Çevresindeki Sosyokültürel İmkanlar</v>
      </c>
    </row>
    <row r="26" spans="1:34" ht="13.5" customHeight="1" x14ac:dyDescent="0.25">
      <c r="A26">
        <v>24</v>
      </c>
      <c r="D26" s="3"/>
      <c r="F26" s="3"/>
      <c r="H26" s="3"/>
      <c r="J26" s="3"/>
      <c r="L26" s="3"/>
      <c r="N26" s="3"/>
      <c r="P26" s="3"/>
      <c r="R26" s="3"/>
      <c r="T26" s="3"/>
      <c r="V26" s="3"/>
      <c r="X26" s="3"/>
      <c r="Z26" s="3"/>
      <c r="AB26" s="3"/>
      <c r="AC26" s="1" t="str">
        <f t="shared" si="0"/>
        <v/>
      </c>
      <c r="AD26" s="49" t="str">
        <f>+madde!E25</f>
        <v>M12</v>
      </c>
      <c r="AE26" s="8"/>
      <c r="AF26" s="64" t="s">
        <v>108</v>
      </c>
      <c r="AG26" s="67" t="str">
        <f>+madde!K25</f>
        <v>Bilinçli Teknoloji Kullanımı</v>
      </c>
      <c r="AH26" s="27">
        <f>+S$72</f>
        <v>0</v>
      </c>
    </row>
    <row r="27" spans="1:34" ht="13.5" customHeight="1" x14ac:dyDescent="0.25">
      <c r="A27">
        <v>25</v>
      </c>
      <c r="D27" s="3"/>
      <c r="F27" s="3"/>
      <c r="H27" s="3"/>
      <c r="J27" s="3"/>
      <c r="L27" s="3"/>
      <c r="N27" s="3"/>
      <c r="P27" s="3"/>
      <c r="R27" s="3"/>
      <c r="T27" s="3"/>
      <c r="V27" s="3"/>
      <c r="X27" s="3"/>
      <c r="Z27" s="3"/>
      <c r="AB27" s="3"/>
      <c r="AC27" s="1" t="str">
        <f t="shared" si="0"/>
        <v/>
      </c>
      <c r="AD27" s="49" t="str">
        <f>+madde!E26</f>
        <v>M05</v>
      </c>
      <c r="AE27" s="8">
        <v>15</v>
      </c>
      <c r="AF27" s="64" t="str">
        <f>+madde!G26</f>
        <v>Duygularını ve isteklerini saygılı bir şekilde ifade etme</v>
      </c>
      <c r="AG27" s="67" t="str">
        <f>+madde!K26</f>
        <v>İletişim Becerileri</v>
      </c>
      <c r="AH27" s="27">
        <f>+Q$72</f>
        <v>0</v>
      </c>
    </row>
    <row r="28" spans="1:34" ht="13.5" customHeight="1" x14ac:dyDescent="0.25">
      <c r="A28">
        <v>26</v>
      </c>
      <c r="D28" s="3"/>
      <c r="F28" s="3"/>
      <c r="H28" s="3"/>
      <c r="J28" s="3"/>
      <c r="L28" s="3"/>
      <c r="N28" s="3"/>
      <c r="P28" s="3"/>
      <c r="R28" s="3"/>
      <c r="T28" s="3"/>
      <c r="V28" s="3"/>
      <c r="X28" s="3"/>
      <c r="Z28" s="3"/>
      <c r="AB28" s="3"/>
      <c r="AC28" s="1" t="str">
        <f t="shared" si="0"/>
        <v/>
      </c>
      <c r="AD28" s="49" t="str">
        <f>+madde!E27</f>
        <v>M06</v>
      </c>
      <c r="AE28" s="8">
        <v>16</v>
      </c>
      <c r="AF28" s="64" t="str">
        <f>+madde!G27</f>
        <v>Zorbalıkla karşılaştığında (ör., kötü söz söyleme, vurma) ne yapması gerektiğini bilme</v>
      </c>
      <c r="AG28" s="67" t="str">
        <f>+madde!K27</f>
        <v>Akran Zorbalığı</v>
      </c>
      <c r="AH28" s="27">
        <f>+R$72</f>
        <v>0</v>
      </c>
    </row>
    <row r="29" spans="1:34" ht="13.5" customHeight="1" x14ac:dyDescent="0.25">
      <c r="A29">
        <v>27</v>
      </c>
      <c r="D29" s="3"/>
      <c r="F29" s="3"/>
      <c r="H29" s="3"/>
      <c r="J29" s="3"/>
      <c r="L29" s="3"/>
      <c r="N29" s="3"/>
      <c r="P29" s="3"/>
      <c r="R29" s="3"/>
      <c r="T29" s="3"/>
      <c r="V29" s="3"/>
      <c r="X29" s="3"/>
      <c r="Z29" s="3"/>
      <c r="AB29" s="3"/>
      <c r="AC29" s="1" t="str">
        <f t="shared" si="0"/>
        <v/>
      </c>
      <c r="AD29" s="49" t="str">
        <f>+madde!E28</f>
        <v>M01</v>
      </c>
      <c r="AE29" s="16">
        <v>17</v>
      </c>
      <c r="AF29" s="64">
        <f>+madde!G28</f>
        <v>0</v>
      </c>
      <c r="AG29" s="67" t="str">
        <f>+madde!K28</f>
        <v>Hak ve Sorumluluklarını Bilme</v>
      </c>
    </row>
    <row r="30" spans="1:34" ht="13.5" customHeight="1" x14ac:dyDescent="0.25">
      <c r="A30">
        <v>28</v>
      </c>
      <c r="D30" s="3"/>
      <c r="F30" s="3"/>
      <c r="H30" s="3"/>
      <c r="J30" s="3"/>
      <c r="L30" s="3"/>
      <c r="N30" s="3"/>
      <c r="P30" s="3"/>
      <c r="R30" s="3"/>
      <c r="T30" s="3"/>
      <c r="V30" s="3"/>
      <c r="X30" s="3"/>
      <c r="Z30" s="3"/>
      <c r="AB30" s="3"/>
      <c r="AC30" s="1" t="str">
        <f t="shared" si="0"/>
        <v/>
      </c>
      <c r="AD30" s="49" t="str">
        <f>+madde!E29</f>
        <v>M22</v>
      </c>
      <c r="AE30" s="8">
        <v>18</v>
      </c>
      <c r="AF30" s="64" t="str">
        <f>+madde!G29</f>
        <v>Yeteneklerini (neleri iyi yapabildiğini) tanıma</v>
      </c>
      <c r="AG30" s="67" t="str">
        <f>+madde!K29</f>
        <v>Meslek ile İlgi, Değer, Yetenek ve Kişisel Özellik İlişkisi</v>
      </c>
      <c r="AH30" s="27">
        <f>+T$72</f>
        <v>0</v>
      </c>
    </row>
    <row r="31" spans="1:34" ht="13.5" customHeight="1" x14ac:dyDescent="0.25">
      <c r="A31">
        <v>29</v>
      </c>
      <c r="D31" s="3"/>
      <c r="F31" s="3"/>
      <c r="H31" s="3"/>
      <c r="J31" s="3"/>
      <c r="L31" s="3"/>
      <c r="N31" s="3"/>
      <c r="P31" s="3"/>
      <c r="R31" s="3"/>
      <c r="T31" s="3"/>
      <c r="V31" s="3"/>
      <c r="X31" s="3"/>
      <c r="Z31" s="3"/>
      <c r="AB31" s="3"/>
      <c r="AC31" s="1" t="str">
        <f t="shared" si="0"/>
        <v/>
      </c>
      <c r="AD31" s="49" t="str">
        <f>+madde!E30</f>
        <v>M33</v>
      </c>
      <c r="AE31" s="8">
        <v>19</v>
      </c>
      <c r="AF31" s="64" t="str">
        <f>+madde!G30</f>
        <v>Okuldaki kulüpler (spor, satranç, tiyatro vb.) ve yarışmalar gibi etkinlikler hakkında bilgilenme</v>
      </c>
      <c r="AG31" s="67" t="str">
        <f>+madde!K30</f>
        <v>Okul ve Çevresindeki Sosyokültürel İmkanlar</v>
      </c>
      <c r="AH31" s="27">
        <f>+U$72</f>
        <v>0</v>
      </c>
    </row>
    <row r="32" spans="1:34" ht="13.5" customHeight="1" x14ac:dyDescent="0.25">
      <c r="A32">
        <v>30</v>
      </c>
      <c r="D32" s="3"/>
      <c r="F32" s="3"/>
      <c r="H32" s="3"/>
      <c r="J32" s="3"/>
      <c r="L32" s="3"/>
      <c r="N32" s="3"/>
      <c r="P32" s="3"/>
      <c r="R32" s="3"/>
      <c r="T32" s="3"/>
      <c r="V32" s="3"/>
      <c r="X32" s="3"/>
      <c r="Z32" s="3"/>
      <c r="AB32" s="3"/>
      <c r="AC32" s="1" t="str">
        <f t="shared" si="0"/>
        <v/>
      </c>
      <c r="AD32" s="49" t="str">
        <f>+madde!E31</f>
        <v>M24</v>
      </c>
      <c r="AE32" s="8">
        <v>20</v>
      </c>
      <c r="AF32" s="64" t="str">
        <f>+madde!G31</f>
        <v>Verimli ders çalışmayı öğrenme</v>
      </c>
      <c r="AG32" s="67" t="str">
        <f>+madde!K31</f>
        <v>Verimli Ders Çalışma Teknikleri</v>
      </c>
      <c r="AH32" s="27">
        <f>+V$72</f>
        <v>0</v>
      </c>
    </row>
    <row r="33" spans="1:34" ht="13.5" customHeight="1" x14ac:dyDescent="0.25">
      <c r="A33">
        <v>31</v>
      </c>
      <c r="D33" s="3"/>
      <c r="F33" s="3"/>
      <c r="H33" s="3"/>
      <c r="J33" s="3"/>
      <c r="L33" s="3"/>
      <c r="N33" s="3"/>
      <c r="P33" s="3"/>
      <c r="R33" s="3"/>
      <c r="T33" s="3"/>
      <c r="V33" s="3"/>
      <c r="X33" s="3"/>
      <c r="Z33" s="3"/>
      <c r="AB33" s="3"/>
      <c r="AC33" s="1" t="str">
        <f t="shared" si="0"/>
        <v/>
      </c>
      <c r="AD33" s="49" t="str">
        <f>+madde!E32</f>
        <v>M44</v>
      </c>
      <c r="AE33" s="8"/>
      <c r="AF33" s="64" t="s">
        <v>123</v>
      </c>
      <c r="AG33" s="67" t="str">
        <f>+madde!K32</f>
        <v>Sağlıklı Yaşam</v>
      </c>
      <c r="AH33" s="27">
        <f>+D$72</f>
        <v>0</v>
      </c>
    </row>
    <row r="34" spans="1:34" ht="13.5" customHeight="1" x14ac:dyDescent="0.25">
      <c r="A34">
        <v>32</v>
      </c>
      <c r="D34" s="3"/>
      <c r="F34" s="3"/>
      <c r="H34" s="3"/>
      <c r="J34" s="3"/>
      <c r="L34" s="3"/>
      <c r="N34" s="3"/>
      <c r="P34" s="3"/>
      <c r="R34" s="3"/>
      <c r="T34" s="3"/>
      <c r="V34" s="3"/>
      <c r="X34" s="3"/>
      <c r="Z34" s="3"/>
      <c r="AB34" s="3"/>
      <c r="AC34" s="1" t="str">
        <f t="shared" si="0"/>
        <v/>
      </c>
      <c r="AD34" s="49" t="str">
        <f>+madde!E33</f>
        <v>M36</v>
      </c>
      <c r="AE34" s="8"/>
      <c r="AF34" s="64" t="s">
        <v>125</v>
      </c>
      <c r="AG34" s="67" t="str">
        <f>+madde!K33</f>
        <v>İhmal ve İstismardan Korunma</v>
      </c>
      <c r="AH34" s="27">
        <f>+W$72</f>
        <v>0</v>
      </c>
    </row>
    <row r="35" spans="1:34" ht="13.5" customHeight="1" x14ac:dyDescent="0.25">
      <c r="A35">
        <v>33</v>
      </c>
      <c r="D35" s="3"/>
      <c r="F35" s="3"/>
      <c r="H35" s="3"/>
      <c r="J35" s="3"/>
      <c r="L35" s="3"/>
      <c r="N35" s="3"/>
      <c r="P35" s="3"/>
      <c r="R35" s="3"/>
      <c r="T35" s="3"/>
      <c r="V35" s="3"/>
      <c r="X35" s="3"/>
      <c r="Z35" s="3"/>
      <c r="AB35" s="3"/>
      <c r="AC35" s="1" t="str">
        <f t="shared" si="0"/>
        <v/>
      </c>
      <c r="AD35" s="49" t="str">
        <f>+madde!E34</f>
        <v>M09</v>
      </c>
      <c r="AE35" s="9">
        <v>21</v>
      </c>
      <c r="AF35" s="64"/>
      <c r="AG35" s="67" t="str">
        <f>+madde!K34</f>
        <v>Sosyal Beceriler</v>
      </c>
    </row>
    <row r="36" spans="1:34" ht="13.5" customHeight="1" x14ac:dyDescent="0.25">
      <c r="A36">
        <v>34</v>
      </c>
      <c r="D36" s="3"/>
      <c r="F36" s="3"/>
      <c r="H36" s="3"/>
      <c r="J36" s="3"/>
      <c r="L36" s="3"/>
      <c r="N36" s="3"/>
      <c r="P36" s="3"/>
      <c r="R36" s="3"/>
      <c r="T36" s="3"/>
      <c r="V36" s="3"/>
      <c r="X36" s="3"/>
      <c r="Z36" s="3"/>
      <c r="AB36" s="3"/>
      <c r="AC36" s="1" t="str">
        <f t="shared" si="0"/>
        <v/>
      </c>
      <c r="AD36" s="49" t="str">
        <f>+madde!E35</f>
        <v>M25</v>
      </c>
      <c r="AE36" s="8">
        <v>22</v>
      </c>
      <c r="AF36" s="64" t="str">
        <f>+madde!G35</f>
        <v>Derslerde zorlandığında bile çalışarak başarılı olacağına inanma</v>
      </c>
      <c r="AG36" s="67" t="str">
        <f>+madde!K35</f>
        <v>Akademik Özyeterlik</v>
      </c>
      <c r="AH36" s="27">
        <f>+X$72</f>
        <v>0</v>
      </c>
    </row>
    <row r="37" spans="1:34" ht="13.5" customHeight="1" x14ac:dyDescent="0.25">
      <c r="A37">
        <v>35</v>
      </c>
      <c r="D37" s="3"/>
      <c r="F37" s="3"/>
      <c r="H37" s="3"/>
      <c r="J37" s="3"/>
      <c r="L37" s="3"/>
      <c r="N37" s="3"/>
      <c r="P37" s="3"/>
      <c r="R37" s="3"/>
      <c r="T37" s="3"/>
      <c r="V37" s="3"/>
      <c r="X37" s="3"/>
      <c r="Z37" s="3"/>
      <c r="AB37" s="3"/>
      <c r="AC37" s="1" t="str">
        <f t="shared" si="0"/>
        <v/>
      </c>
      <c r="AD37" s="49" t="str">
        <f>+madde!E36</f>
        <v>M10</v>
      </c>
      <c r="AE37" s="8">
        <v>23</v>
      </c>
      <c r="AF37" s="64" t="str">
        <f>+madde!G36</f>
        <v>Kendini korumak için “HAYIR” diyebilmeyi öğrenme</v>
      </c>
      <c r="AG37" s="67" t="str">
        <f>+madde!K36</f>
        <v>Sınır Koyma</v>
      </c>
      <c r="AH37" s="27">
        <f>+$Y$72</f>
        <v>0</v>
      </c>
    </row>
    <row r="38" spans="1:34" ht="13.5" customHeight="1" x14ac:dyDescent="0.25">
      <c r="A38">
        <v>36</v>
      </c>
      <c r="D38" s="3"/>
      <c r="F38" s="3"/>
      <c r="H38" s="3"/>
      <c r="J38" s="3"/>
      <c r="L38" s="3"/>
      <c r="N38" s="3"/>
      <c r="P38" s="3"/>
      <c r="R38" s="3"/>
      <c r="T38" s="3"/>
      <c r="V38" s="3"/>
      <c r="X38" s="3"/>
      <c r="Z38" s="3"/>
      <c r="AB38" s="3"/>
      <c r="AC38" s="1" t="str">
        <f t="shared" si="0"/>
        <v/>
      </c>
      <c r="AD38" s="49" t="str">
        <f>+madde!E37</f>
        <v>M18</v>
      </c>
      <c r="AE38" s="8">
        <v>24</v>
      </c>
      <c r="AF38" s="64" t="str">
        <f>+madde!G37</f>
        <v>Meslek edinmenin önemini anlama</v>
      </c>
      <c r="AG38" s="67" t="str">
        <f>+madde!K37</f>
        <v>Meslek Sahibi Olmanın Önemi</v>
      </c>
      <c r="AH38" s="27">
        <f>+Z$72</f>
        <v>0</v>
      </c>
    </row>
    <row r="39" spans="1:34" ht="13.5" customHeight="1" x14ac:dyDescent="0.25">
      <c r="A39">
        <v>37</v>
      </c>
      <c r="D39" s="3"/>
      <c r="F39" s="3"/>
      <c r="H39" s="3"/>
      <c r="J39" s="3"/>
      <c r="L39" s="3"/>
      <c r="N39" s="3"/>
      <c r="P39" s="3"/>
      <c r="R39" s="3"/>
      <c r="T39" s="3"/>
      <c r="V39" s="3"/>
      <c r="X39" s="3"/>
      <c r="Z39" s="3"/>
      <c r="AB39" s="3"/>
      <c r="AC39" s="1" t="str">
        <f t="shared" si="0"/>
        <v/>
      </c>
      <c r="AD39" s="49" t="str">
        <f>+madde!E38</f>
        <v>M30</v>
      </c>
      <c r="AE39" s="8">
        <v>25</v>
      </c>
      <c r="AF39" s="64" t="str">
        <f>+madde!G38</f>
        <v>Ders çalışmak ve oyun oynamak için zamanını planlama</v>
      </c>
      <c r="AG39" s="67" t="str">
        <f>+madde!K38</f>
        <v>Zaman Yönetimi</v>
      </c>
      <c r="AH39" s="27">
        <f>+AA$72</f>
        <v>0</v>
      </c>
    </row>
    <row r="40" spans="1:34" ht="13.5" customHeight="1" x14ac:dyDescent="0.25">
      <c r="A40">
        <v>38</v>
      </c>
      <c r="D40" s="3"/>
      <c r="F40" s="3"/>
      <c r="H40" s="3"/>
      <c r="J40" s="3"/>
      <c r="L40" s="3"/>
      <c r="N40" s="3"/>
      <c r="P40" s="3"/>
      <c r="R40" s="3"/>
      <c r="T40" s="3"/>
      <c r="V40" s="3"/>
      <c r="X40" s="3"/>
      <c r="Z40" s="3"/>
      <c r="AB40" s="3"/>
      <c r="AC40" s="1" t="str">
        <f t="shared" si="0"/>
        <v/>
      </c>
      <c r="AD40" s="49" t="str">
        <f>+madde!E39</f>
        <v>M45</v>
      </c>
      <c r="AE40" s="8">
        <v>26</v>
      </c>
      <c r="AF40" s="64" t="str">
        <f>+madde!G39</f>
        <v>Zorlandığı konularda doğru kişilerden yardım isteme (ör., zorbalığa uğradığında bir yetişkinden yardım isteme; dersi anlamadığında öğretmeninden yardım isteme)</v>
      </c>
      <c r="AG40" s="67" t="str">
        <f>+madde!K39</f>
        <v>Yardım Arama</v>
      </c>
      <c r="AH40" s="27">
        <f>+AB$72</f>
        <v>0</v>
      </c>
    </row>
    <row r="41" spans="1:34" ht="13.5" customHeight="1" x14ac:dyDescent="0.25">
      <c r="A41">
        <v>39</v>
      </c>
      <c r="D41" s="3"/>
      <c r="F41" s="3"/>
      <c r="H41" s="3"/>
      <c r="J41" s="3"/>
      <c r="L41" s="3"/>
      <c r="N41" s="3"/>
      <c r="P41" s="3"/>
      <c r="R41" s="3"/>
      <c r="T41" s="3"/>
      <c r="V41" s="3"/>
      <c r="X41" s="3"/>
      <c r="Z41" s="3"/>
      <c r="AB41" s="3"/>
      <c r="AC41" s="1" t="str">
        <f t="shared" si="0"/>
        <v/>
      </c>
      <c r="AD41" s="1"/>
    </row>
    <row r="42" spans="1:34" ht="13.5" customHeight="1" x14ac:dyDescent="0.25">
      <c r="A42">
        <v>40</v>
      </c>
      <c r="D42" s="3"/>
      <c r="F42" s="3"/>
      <c r="H42" s="3"/>
      <c r="J42" s="3"/>
      <c r="L42" s="3"/>
      <c r="N42" s="3"/>
      <c r="P42" s="3"/>
      <c r="R42" s="3"/>
      <c r="T42" s="3"/>
      <c r="V42" s="3"/>
      <c r="X42" s="3"/>
      <c r="Z42" s="3"/>
      <c r="AB42" s="3"/>
      <c r="AC42" s="1" t="str">
        <f t="shared" si="0"/>
        <v/>
      </c>
      <c r="AD42" s="1"/>
    </row>
    <row r="43" spans="1:34" ht="13.5" customHeight="1" x14ac:dyDescent="0.25">
      <c r="A43">
        <v>41</v>
      </c>
      <c r="D43" s="3"/>
      <c r="F43" s="3"/>
      <c r="H43" s="3"/>
      <c r="J43" s="3"/>
      <c r="L43" s="3"/>
      <c r="N43" s="3"/>
      <c r="P43" s="3"/>
      <c r="R43" s="3"/>
      <c r="T43" s="3"/>
      <c r="V43" s="3"/>
      <c r="X43" s="3"/>
      <c r="Z43" s="3"/>
      <c r="AB43" s="3"/>
      <c r="AC43" s="1" t="str">
        <f t="shared" si="0"/>
        <v/>
      </c>
      <c r="AD43" s="1"/>
    </row>
    <row r="44" spans="1:34" ht="13.5" customHeight="1" x14ac:dyDescent="0.25">
      <c r="A44">
        <v>42</v>
      </c>
      <c r="D44" s="3"/>
      <c r="F44" s="3"/>
      <c r="H44" s="3"/>
      <c r="J44" s="3"/>
      <c r="L44" s="3"/>
      <c r="N44" s="3"/>
      <c r="P44" s="3"/>
      <c r="R44" s="3"/>
      <c r="T44" s="3"/>
      <c r="V44" s="3"/>
      <c r="X44" s="3"/>
      <c r="Z44" s="3"/>
      <c r="AB44" s="3"/>
      <c r="AC44" s="1" t="str">
        <f t="shared" si="0"/>
        <v/>
      </c>
      <c r="AD44" s="1"/>
    </row>
    <row r="45" spans="1:34" ht="13.5" customHeight="1" x14ac:dyDescent="0.25">
      <c r="A45">
        <v>43</v>
      </c>
      <c r="D45" s="3"/>
      <c r="F45" s="3"/>
      <c r="H45" s="3"/>
      <c r="J45" s="3"/>
      <c r="L45" s="3"/>
      <c r="N45" s="3"/>
      <c r="P45" s="3"/>
      <c r="R45" s="3"/>
      <c r="T45" s="3"/>
      <c r="V45" s="3"/>
      <c r="X45" s="3"/>
      <c r="Z45" s="3"/>
      <c r="AB45" s="3"/>
      <c r="AC45" s="1" t="str">
        <f t="shared" si="0"/>
        <v/>
      </c>
      <c r="AD45" s="1"/>
    </row>
    <row r="46" spans="1:34" ht="13.5" customHeight="1" x14ac:dyDescent="0.25">
      <c r="A46">
        <v>44</v>
      </c>
      <c r="D46" s="3"/>
      <c r="F46" s="3"/>
      <c r="H46" s="3"/>
      <c r="J46" s="3"/>
      <c r="L46" s="3"/>
      <c r="N46" s="3"/>
      <c r="P46" s="3"/>
      <c r="R46" s="3"/>
      <c r="T46" s="3"/>
      <c r="V46" s="3"/>
      <c r="X46" s="3"/>
      <c r="Z46" s="3"/>
      <c r="AB46" s="3"/>
      <c r="AC46" s="1" t="str">
        <f t="shared" si="0"/>
        <v/>
      </c>
      <c r="AD46" s="1"/>
    </row>
    <row r="47" spans="1:34" ht="13.5" customHeight="1" x14ac:dyDescent="0.25">
      <c r="A47">
        <v>45</v>
      </c>
      <c r="D47" s="3"/>
      <c r="F47" s="3"/>
      <c r="H47" s="3"/>
      <c r="J47" s="3"/>
      <c r="L47" s="3"/>
      <c r="N47" s="3"/>
      <c r="P47" s="3"/>
      <c r="R47" s="3"/>
      <c r="T47" s="3"/>
      <c r="V47" s="3"/>
      <c r="X47" s="3"/>
      <c r="Z47" s="3"/>
      <c r="AB47" s="3"/>
      <c r="AC47" s="1" t="str">
        <f t="shared" si="0"/>
        <v/>
      </c>
      <c r="AD47" s="1"/>
    </row>
    <row r="48" spans="1:34" ht="13.5" customHeight="1" x14ac:dyDescent="0.25">
      <c r="A48">
        <v>46</v>
      </c>
      <c r="D48" s="3"/>
      <c r="F48" s="3"/>
      <c r="H48" s="3"/>
      <c r="J48" s="3"/>
      <c r="L48" s="3"/>
      <c r="N48" s="3"/>
      <c r="P48" s="3"/>
      <c r="R48" s="3"/>
      <c r="T48" s="3"/>
      <c r="V48" s="3"/>
      <c r="X48" s="3"/>
      <c r="Z48" s="3"/>
      <c r="AB48" s="3"/>
      <c r="AC48" s="1" t="str">
        <f t="shared" si="0"/>
        <v/>
      </c>
      <c r="AD48" s="1"/>
    </row>
    <row r="49" spans="1:30" ht="13.5" customHeight="1" x14ac:dyDescent="0.25">
      <c r="A49">
        <v>47</v>
      </c>
      <c r="D49" s="3"/>
      <c r="F49" s="3"/>
      <c r="H49" s="3"/>
      <c r="J49" s="3"/>
      <c r="L49" s="3"/>
      <c r="N49" s="3"/>
      <c r="P49" s="3"/>
      <c r="R49" s="3"/>
      <c r="T49" s="3"/>
      <c r="V49" s="3"/>
      <c r="X49" s="3"/>
      <c r="Z49" s="3"/>
      <c r="AB49" s="3"/>
      <c r="AC49" s="1" t="str">
        <f t="shared" si="0"/>
        <v/>
      </c>
      <c r="AD49" s="1"/>
    </row>
    <row r="50" spans="1:30" ht="13.5" customHeight="1" x14ac:dyDescent="0.25">
      <c r="A50">
        <v>48</v>
      </c>
      <c r="D50" s="3"/>
      <c r="F50" s="3"/>
      <c r="H50" s="3"/>
      <c r="J50" s="3"/>
      <c r="L50" s="3"/>
      <c r="N50" s="3"/>
      <c r="P50" s="3"/>
      <c r="R50" s="3"/>
      <c r="T50" s="3"/>
      <c r="V50" s="3"/>
      <c r="X50" s="3"/>
      <c r="Z50" s="3"/>
      <c r="AB50" s="3"/>
      <c r="AC50" s="1" t="str">
        <f t="shared" si="0"/>
        <v/>
      </c>
      <c r="AD50" s="1"/>
    </row>
    <row r="51" spans="1:30" ht="13.5" customHeight="1" x14ac:dyDescent="0.25">
      <c r="A51">
        <v>49</v>
      </c>
      <c r="D51" s="3"/>
      <c r="F51" s="3"/>
      <c r="H51" s="3"/>
      <c r="J51" s="3"/>
      <c r="L51" s="3"/>
      <c r="N51" s="3"/>
      <c r="P51" s="3"/>
      <c r="R51" s="3"/>
      <c r="T51" s="3"/>
      <c r="V51" s="3"/>
      <c r="X51" s="3"/>
      <c r="Z51" s="3"/>
      <c r="AB51" s="3"/>
      <c r="AC51" s="1" t="str">
        <f t="shared" si="0"/>
        <v/>
      </c>
      <c r="AD51" s="1"/>
    </row>
    <row r="52" spans="1:30" ht="13.5" customHeight="1" x14ac:dyDescent="0.25">
      <c r="A52">
        <v>50</v>
      </c>
      <c r="D52" s="3"/>
      <c r="F52" s="3"/>
      <c r="H52" s="3"/>
      <c r="J52" s="3"/>
      <c r="L52" s="3"/>
      <c r="N52" s="3"/>
      <c r="P52" s="3"/>
      <c r="R52" s="3"/>
      <c r="T52" s="3"/>
      <c r="V52" s="3"/>
      <c r="X52" s="3"/>
      <c r="Z52" s="3"/>
      <c r="AB52" s="3"/>
      <c r="AC52" s="1" t="str">
        <f t="shared" si="0"/>
        <v/>
      </c>
      <c r="AD52" s="1"/>
    </row>
    <row r="53" spans="1:30" ht="13.5" customHeight="1" x14ac:dyDescent="0.25">
      <c r="A53">
        <v>51</v>
      </c>
      <c r="D53" s="3"/>
      <c r="F53" s="3"/>
      <c r="H53" s="3"/>
      <c r="J53" s="3"/>
      <c r="L53" s="3"/>
      <c r="N53" s="3"/>
      <c r="P53" s="3"/>
      <c r="R53" s="3"/>
      <c r="T53" s="3"/>
      <c r="V53" s="3"/>
      <c r="X53" s="3"/>
      <c r="Z53" s="3"/>
      <c r="AB53" s="3"/>
      <c r="AC53" s="1" t="str">
        <f t="shared" si="0"/>
        <v/>
      </c>
      <c r="AD53" s="1"/>
    </row>
    <row r="54" spans="1:30" ht="13.5" customHeight="1" x14ac:dyDescent="0.25">
      <c r="A54">
        <v>52</v>
      </c>
      <c r="D54" s="3"/>
      <c r="F54" s="3"/>
      <c r="H54" s="3"/>
      <c r="J54" s="3"/>
      <c r="L54" s="3"/>
      <c r="N54" s="3"/>
      <c r="P54" s="3"/>
      <c r="R54" s="3"/>
      <c r="T54" s="3"/>
      <c r="V54" s="3"/>
      <c r="X54" s="3"/>
      <c r="Z54" s="3"/>
      <c r="AB54" s="3"/>
      <c r="AC54" s="1" t="str">
        <f t="shared" si="0"/>
        <v/>
      </c>
      <c r="AD54" s="1"/>
    </row>
    <row r="55" spans="1:30" ht="13.5" customHeight="1" x14ac:dyDescent="0.25">
      <c r="A55">
        <v>53</v>
      </c>
      <c r="D55" s="3"/>
      <c r="F55" s="3"/>
      <c r="H55" s="3"/>
      <c r="J55" s="3"/>
      <c r="L55" s="3"/>
      <c r="N55" s="3"/>
      <c r="P55" s="3"/>
      <c r="R55" s="3"/>
      <c r="T55" s="3"/>
      <c r="V55" s="3"/>
      <c r="X55" s="3"/>
      <c r="Z55" s="3"/>
      <c r="AB55" s="3"/>
      <c r="AC55" s="1" t="str">
        <f t="shared" si="0"/>
        <v/>
      </c>
      <c r="AD55" s="1"/>
    </row>
    <row r="56" spans="1:30" ht="13.5" customHeight="1" x14ac:dyDescent="0.25">
      <c r="A56">
        <v>54</v>
      </c>
      <c r="D56" s="3"/>
      <c r="F56" s="3"/>
      <c r="H56" s="3"/>
      <c r="J56" s="3"/>
      <c r="L56" s="3"/>
      <c r="N56" s="3"/>
      <c r="P56" s="3"/>
      <c r="R56" s="3"/>
      <c r="T56" s="3"/>
      <c r="V56" s="3"/>
      <c r="X56" s="3"/>
      <c r="Z56" s="3"/>
      <c r="AB56" s="3"/>
      <c r="AC56" s="1" t="str">
        <f t="shared" si="0"/>
        <v/>
      </c>
      <c r="AD56" s="1"/>
    </row>
    <row r="57" spans="1:30" ht="13.5" customHeight="1" x14ac:dyDescent="0.25">
      <c r="A57">
        <v>55</v>
      </c>
      <c r="D57" s="3"/>
      <c r="F57" s="3"/>
      <c r="H57" s="3"/>
      <c r="J57" s="3"/>
      <c r="L57" s="3"/>
      <c r="N57" s="3"/>
      <c r="P57" s="3"/>
      <c r="R57" s="3"/>
      <c r="T57" s="3"/>
      <c r="V57" s="3"/>
      <c r="X57" s="3"/>
      <c r="Z57" s="3"/>
      <c r="AB57" s="3"/>
      <c r="AC57" s="1" t="str">
        <f t="shared" si="0"/>
        <v/>
      </c>
      <c r="AD57" s="1"/>
    </row>
    <row r="58" spans="1:30" ht="13.5" customHeight="1" x14ac:dyDescent="0.25">
      <c r="A58">
        <v>56</v>
      </c>
      <c r="D58" s="3"/>
      <c r="F58" s="3"/>
      <c r="H58" s="3"/>
      <c r="J58" s="3"/>
      <c r="L58" s="3"/>
      <c r="N58" s="3"/>
      <c r="P58" s="3"/>
      <c r="R58" s="3"/>
      <c r="T58" s="3"/>
      <c r="V58" s="3"/>
      <c r="X58" s="3"/>
      <c r="Z58" s="3"/>
      <c r="AB58" s="3"/>
      <c r="AC58" s="1" t="str">
        <f t="shared" si="0"/>
        <v/>
      </c>
      <c r="AD58" s="1"/>
    </row>
    <row r="59" spans="1:30" ht="13.5" customHeight="1" x14ac:dyDescent="0.25">
      <c r="A59">
        <v>57</v>
      </c>
      <c r="D59" s="3"/>
      <c r="F59" s="3"/>
      <c r="H59" s="3"/>
      <c r="J59" s="3"/>
      <c r="L59" s="3"/>
      <c r="N59" s="3"/>
      <c r="P59" s="3"/>
      <c r="R59" s="3"/>
      <c r="T59" s="3"/>
      <c r="V59" s="3"/>
      <c r="X59" s="3"/>
      <c r="Z59" s="3"/>
      <c r="AB59" s="3"/>
      <c r="AC59" s="1" t="str">
        <f t="shared" si="0"/>
        <v/>
      </c>
      <c r="AD59" s="1"/>
    </row>
    <row r="60" spans="1:30" ht="13.5" customHeight="1" x14ac:dyDescent="0.25">
      <c r="A60">
        <v>58</v>
      </c>
      <c r="D60" s="3"/>
      <c r="F60" s="3"/>
      <c r="H60" s="3"/>
      <c r="J60" s="3"/>
      <c r="L60" s="3"/>
      <c r="N60" s="3"/>
      <c r="P60" s="3"/>
      <c r="R60" s="3"/>
      <c r="T60" s="3"/>
      <c r="V60" s="3"/>
      <c r="X60" s="3"/>
      <c r="Z60" s="3"/>
      <c r="AB60" s="3"/>
      <c r="AC60" s="1" t="str">
        <f t="shared" si="0"/>
        <v/>
      </c>
      <c r="AD60" s="1"/>
    </row>
    <row r="61" spans="1:30" ht="13.5" customHeight="1" x14ac:dyDescent="0.25">
      <c r="A61">
        <v>59</v>
      </c>
      <c r="D61" s="3"/>
      <c r="F61" s="3"/>
      <c r="H61" s="3"/>
      <c r="J61" s="3"/>
      <c r="L61" s="3"/>
      <c r="N61" s="3"/>
      <c r="P61" s="3"/>
      <c r="R61" s="3"/>
      <c r="T61" s="3"/>
      <c r="V61" s="3"/>
      <c r="X61" s="3"/>
      <c r="Z61" s="3"/>
      <c r="AB61" s="3"/>
      <c r="AC61" s="1" t="str">
        <f t="shared" si="0"/>
        <v/>
      </c>
      <c r="AD61" s="1"/>
    </row>
    <row r="62" spans="1:30" ht="13.5" customHeight="1" x14ac:dyDescent="0.25">
      <c r="A62">
        <v>60</v>
      </c>
      <c r="D62" s="3"/>
      <c r="F62" s="3"/>
      <c r="H62" s="3"/>
      <c r="J62" s="3"/>
      <c r="L62" s="3"/>
      <c r="N62" s="3"/>
      <c r="P62" s="3"/>
      <c r="R62" s="3"/>
      <c r="T62" s="3"/>
      <c r="V62" s="3"/>
      <c r="X62" s="3"/>
      <c r="Z62" s="3"/>
      <c r="AB62" s="3"/>
      <c r="AC62" s="1" t="str">
        <f t="shared" si="0"/>
        <v/>
      </c>
      <c r="AD62" s="1"/>
    </row>
    <row r="63" spans="1:30" ht="13.5" customHeight="1" x14ac:dyDescent="0.25">
      <c r="A63">
        <v>61</v>
      </c>
      <c r="D63" s="3"/>
      <c r="F63" s="3"/>
      <c r="H63" s="3"/>
      <c r="J63" s="3"/>
      <c r="L63" s="3"/>
      <c r="N63" s="3"/>
      <c r="P63" s="3"/>
      <c r="R63" s="3"/>
      <c r="T63" s="3"/>
      <c r="V63" s="3"/>
      <c r="X63" s="3"/>
      <c r="Z63" s="3"/>
      <c r="AB63" s="3"/>
      <c r="AC63" s="1" t="str">
        <f t="shared" si="0"/>
        <v/>
      </c>
      <c r="AD63" s="1"/>
    </row>
    <row r="64" spans="1:30" ht="13.5" customHeight="1" x14ac:dyDescent="0.25">
      <c r="A64">
        <v>62</v>
      </c>
      <c r="D64" s="3"/>
      <c r="F64" s="3"/>
      <c r="H64" s="3"/>
      <c r="J64" s="3"/>
      <c r="L64" s="3"/>
      <c r="N64" s="3"/>
      <c r="P64" s="3"/>
      <c r="R64" s="3"/>
      <c r="T64" s="3"/>
      <c r="V64" s="3"/>
      <c r="X64" s="3"/>
      <c r="Z64" s="3"/>
      <c r="AB64" s="3"/>
      <c r="AC64" s="1" t="str">
        <f t="shared" si="0"/>
        <v/>
      </c>
      <c r="AD64" s="1"/>
    </row>
    <row r="65" spans="1:30" ht="13.5" customHeight="1" x14ac:dyDescent="0.25">
      <c r="A65">
        <v>63</v>
      </c>
      <c r="D65" s="3"/>
      <c r="F65" s="3"/>
      <c r="H65" s="3"/>
      <c r="J65" s="3"/>
      <c r="L65" s="3"/>
      <c r="N65" s="3"/>
      <c r="P65" s="3"/>
      <c r="R65" s="3"/>
      <c r="T65" s="3"/>
      <c r="V65" s="3"/>
      <c r="X65" s="3"/>
      <c r="Z65" s="3"/>
      <c r="AB65" s="3"/>
      <c r="AC65" s="1" t="str">
        <f t="shared" si="0"/>
        <v/>
      </c>
      <c r="AD65" s="1"/>
    </row>
    <row r="66" spans="1:30" ht="13.5" customHeight="1" x14ac:dyDescent="0.25">
      <c r="A66">
        <v>64</v>
      </c>
      <c r="D66" s="3"/>
      <c r="F66" s="3"/>
      <c r="H66" s="3"/>
      <c r="J66" s="3"/>
      <c r="L66" s="3"/>
      <c r="N66" s="3"/>
      <c r="P66" s="3"/>
      <c r="R66" s="3"/>
      <c r="T66" s="3"/>
      <c r="V66" s="3"/>
      <c r="X66" s="3"/>
      <c r="Z66" s="3"/>
      <c r="AB66" s="3"/>
      <c r="AC66" s="1" t="str">
        <f t="shared" si="0"/>
        <v/>
      </c>
      <c r="AD66" s="1"/>
    </row>
    <row r="67" spans="1:30" ht="13.5" customHeight="1" x14ac:dyDescent="0.25">
      <c r="A67">
        <v>65</v>
      </c>
      <c r="D67" s="3"/>
      <c r="F67" s="3"/>
      <c r="H67" s="3"/>
      <c r="J67" s="3"/>
      <c r="L67" s="3"/>
      <c r="N67" s="3"/>
      <c r="P67" s="3"/>
      <c r="R67" s="3"/>
      <c r="T67" s="3"/>
      <c r="V67" s="3"/>
      <c r="X67" s="3"/>
      <c r="Z67" s="3"/>
      <c r="AB67" s="3"/>
      <c r="AC67" s="1" t="str">
        <f t="shared" si="0"/>
        <v/>
      </c>
      <c r="AD67" s="1"/>
    </row>
    <row r="68" spans="1:30" ht="13.5" customHeight="1" x14ac:dyDescent="0.25">
      <c r="A68">
        <v>66</v>
      </c>
      <c r="D68" s="3"/>
      <c r="F68" s="3"/>
      <c r="H68" s="3"/>
      <c r="J68" s="3"/>
      <c r="L68" s="3"/>
      <c r="N68" s="3"/>
      <c r="P68" s="3"/>
      <c r="R68" s="3"/>
      <c r="T68" s="3"/>
      <c r="V68" s="3"/>
      <c r="X68" s="3"/>
      <c r="Z68" s="3"/>
      <c r="AB68" s="3"/>
      <c r="AC68" s="1" t="str">
        <f t="shared" ref="AC68:AC71" si="1" xml:space="preserve"> IF(C68+D68&gt;1, "HATA", IF(E68+F68&gt;1, "HATA", IF(G68+H68&gt;1, "HATA", IF(I68+J68&gt;1, "HATA", IF(K68+L68&gt;1, "HATA", IF(M68+N68&gt;1, "HATA", IF(O68+P68&gt;1, "HATA", IF(Q68+R68&gt;1, "HATA", IF(S68+T68&gt;1, "HATA", IF(U68+V68&gt;1, "HATA", IF(W68+X68&gt;1, "HATA", IF(Y68+Z68&gt;1, "HATA", IF(AA68+AB68&gt;1, "HATA", "")))))))))))))</f>
        <v/>
      </c>
      <c r="AD68" s="1"/>
    </row>
    <row r="69" spans="1:30" ht="13.5" customHeight="1" x14ac:dyDescent="0.25">
      <c r="A69">
        <v>67</v>
      </c>
      <c r="D69" s="3"/>
      <c r="F69" s="3"/>
      <c r="H69" s="3"/>
      <c r="J69" s="3"/>
      <c r="L69" s="3"/>
      <c r="N69" s="3"/>
      <c r="P69" s="3"/>
      <c r="R69" s="3"/>
      <c r="T69" s="3"/>
      <c r="V69" s="3"/>
      <c r="X69" s="3"/>
      <c r="Z69" s="3"/>
      <c r="AB69" s="3"/>
      <c r="AC69" s="1" t="str">
        <f t="shared" si="1"/>
        <v/>
      </c>
      <c r="AD69" s="1"/>
    </row>
    <row r="70" spans="1:30" ht="13.5" customHeight="1" x14ac:dyDescent="0.25">
      <c r="A70">
        <v>68</v>
      </c>
      <c r="D70" s="3"/>
      <c r="F70" s="3"/>
      <c r="H70" s="3"/>
      <c r="J70" s="3"/>
      <c r="L70" s="3"/>
      <c r="N70" s="3"/>
      <c r="P70" s="3"/>
      <c r="R70" s="3"/>
      <c r="T70" s="3"/>
      <c r="V70" s="3"/>
      <c r="X70" s="3"/>
      <c r="Z70" s="3"/>
      <c r="AB70" s="3"/>
      <c r="AC70" s="1" t="str">
        <f t="shared" si="1"/>
        <v/>
      </c>
      <c r="AD70" s="1"/>
    </row>
    <row r="71" spans="1:30" ht="13.5" customHeight="1" x14ac:dyDescent="0.25">
      <c r="A71">
        <v>69</v>
      </c>
      <c r="D71" s="3"/>
      <c r="F71" s="3"/>
      <c r="H71" s="3"/>
      <c r="J71" s="3"/>
      <c r="L71" s="3"/>
      <c r="N71" s="3"/>
      <c r="P71" s="3"/>
      <c r="R71" s="3"/>
      <c r="T71" s="3"/>
      <c r="V71" s="3"/>
      <c r="X71" s="3"/>
      <c r="Z71" s="3"/>
      <c r="AB71" s="3"/>
      <c r="AC71" s="1" t="str">
        <f t="shared" si="1"/>
        <v/>
      </c>
      <c r="AD71" s="1"/>
    </row>
    <row r="72" spans="1:30" ht="13.5" customHeight="1" x14ac:dyDescent="0.25">
      <c r="A72" s="4"/>
      <c r="B72" s="4" t="s">
        <v>20</v>
      </c>
      <c r="C72" s="5">
        <f>SUM(C3:C71)</f>
        <v>0</v>
      </c>
      <c r="D72" s="5">
        <f t="shared" ref="D72:AB72" si="2">SUM(D3:D71)</f>
        <v>0</v>
      </c>
      <c r="E72" s="5">
        <f t="shared" si="2"/>
        <v>0</v>
      </c>
      <c r="F72" s="5">
        <f t="shared" si="2"/>
        <v>0</v>
      </c>
      <c r="G72" s="5">
        <f t="shared" si="2"/>
        <v>0</v>
      </c>
      <c r="H72" s="5">
        <f t="shared" si="2"/>
        <v>0</v>
      </c>
      <c r="I72" s="5">
        <f t="shared" si="2"/>
        <v>0</v>
      </c>
      <c r="J72" s="5">
        <f t="shared" si="2"/>
        <v>0</v>
      </c>
      <c r="K72" s="5">
        <f t="shared" si="2"/>
        <v>0</v>
      </c>
      <c r="L72" s="5">
        <f t="shared" si="2"/>
        <v>0</v>
      </c>
      <c r="M72" s="5">
        <f t="shared" si="2"/>
        <v>0</v>
      </c>
      <c r="N72" s="5">
        <f t="shared" si="2"/>
        <v>0</v>
      </c>
      <c r="O72" s="5">
        <f t="shared" si="2"/>
        <v>0</v>
      </c>
      <c r="P72" s="5">
        <f t="shared" si="2"/>
        <v>0</v>
      </c>
      <c r="Q72" s="5">
        <f t="shared" si="2"/>
        <v>0</v>
      </c>
      <c r="R72" s="5">
        <f t="shared" si="2"/>
        <v>0</v>
      </c>
      <c r="S72" s="5">
        <f t="shared" si="2"/>
        <v>0</v>
      </c>
      <c r="T72" s="5">
        <f t="shared" si="2"/>
        <v>0</v>
      </c>
      <c r="U72" s="5">
        <f t="shared" si="2"/>
        <v>0</v>
      </c>
      <c r="V72" s="5">
        <f t="shared" si="2"/>
        <v>0</v>
      </c>
      <c r="W72" s="5">
        <f t="shared" si="2"/>
        <v>0</v>
      </c>
      <c r="X72" s="5">
        <f t="shared" si="2"/>
        <v>0</v>
      </c>
      <c r="Y72" s="5">
        <f t="shared" si="2"/>
        <v>0</v>
      </c>
      <c r="Z72" s="5">
        <f t="shared" si="2"/>
        <v>0</v>
      </c>
      <c r="AA72" s="5">
        <f t="shared" si="2"/>
        <v>0</v>
      </c>
      <c r="AB72" s="5">
        <f t="shared" si="2"/>
        <v>0</v>
      </c>
    </row>
  </sheetData>
  <mergeCells count="19">
    <mergeCell ref="AA1:AB1"/>
    <mergeCell ref="AF1:AF2"/>
    <mergeCell ref="AG1:AG2"/>
    <mergeCell ref="AH1:AH2"/>
    <mergeCell ref="AC1:AC2"/>
    <mergeCell ref="W1:X1"/>
    <mergeCell ref="Y1:Z1"/>
    <mergeCell ref="U1:V1"/>
    <mergeCell ref="A1:A2"/>
    <mergeCell ref="B1:B2"/>
    <mergeCell ref="C1:D1"/>
    <mergeCell ref="E1:F1"/>
    <mergeCell ref="G1:H1"/>
    <mergeCell ref="I1:J1"/>
    <mergeCell ref="K1:L1"/>
    <mergeCell ref="M1:N1"/>
    <mergeCell ref="O1:P1"/>
    <mergeCell ref="Q1:R1"/>
    <mergeCell ref="S1:T1"/>
  </mergeCells>
  <conditionalFormatting sqref="AC3:AC71">
    <cfRule type="cellIs" dxfId="1" priority="1" operator="equal">
      <formula>"HATA"</formula>
    </cfRule>
  </conditionalFormatting>
  <printOptions horizontalCentered="1"/>
  <pageMargins left="0.70866141732283472" right="0.70866141732283472" top="0.74803149606299213" bottom="0.74803149606299213" header="0.31496062992125984" footer="0.31496062992125984"/>
  <pageSetup paperSize="9" scale="93" orientation="landscape" verticalDpi="0" r:id="rId1"/>
  <headerFooter>
    <oddHeader>&amp;Cİlkokul-Veli Formu (RIBA)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72"/>
  <sheetViews>
    <sheetView zoomScaleNormal="100" workbookViewId="0">
      <selection activeCell="AI3" sqref="AI3"/>
    </sheetView>
  </sheetViews>
  <sheetFormatPr defaultColWidth="9" defaultRowHeight="12" customHeight="1" x14ac:dyDescent="0.2"/>
  <cols>
    <col min="1" max="1" width="3.5703125" style="25" bestFit="1" customWidth="1"/>
    <col min="2" max="2" width="10.28515625" style="25" bestFit="1" customWidth="1"/>
    <col min="3" max="3" width="2.42578125" style="25" bestFit="1" customWidth="1"/>
    <col min="4" max="4" width="2.28515625" style="25" bestFit="1" customWidth="1"/>
    <col min="5" max="5" width="2.42578125" style="25" bestFit="1" customWidth="1"/>
    <col min="6" max="6" width="2.28515625" style="25" bestFit="1" customWidth="1"/>
    <col min="7" max="7" width="2.42578125" style="25" bestFit="1" customWidth="1"/>
    <col min="8" max="8" width="2.28515625" style="25" bestFit="1" customWidth="1"/>
    <col min="9" max="9" width="2.42578125" style="25" bestFit="1" customWidth="1"/>
    <col min="10" max="10" width="2.28515625" style="25" bestFit="1" customWidth="1"/>
    <col min="11" max="11" width="2.42578125" style="25" bestFit="1" customWidth="1"/>
    <col min="12" max="12" width="3" style="25" customWidth="1"/>
    <col min="13" max="13" width="3.42578125" style="25" bestFit="1" customWidth="1"/>
    <col min="14" max="14" width="2.7109375" style="25" customWidth="1"/>
    <col min="15" max="15" width="3.42578125" style="25" bestFit="1" customWidth="1"/>
    <col min="16" max="16" width="2.7109375" style="25" customWidth="1"/>
    <col min="17" max="17" width="3.42578125" style="25" bestFit="1" customWidth="1"/>
    <col min="18" max="18" width="2.7109375" style="25" customWidth="1"/>
    <col min="19" max="19" width="3.42578125" style="25" bestFit="1" customWidth="1"/>
    <col min="20" max="20" width="2.42578125" style="25" customWidth="1"/>
    <col min="21" max="21" width="3.42578125" style="25" bestFit="1" customWidth="1"/>
    <col min="22" max="22" width="2.42578125" style="25" customWidth="1"/>
    <col min="23" max="23" width="3.42578125" style="25" bestFit="1" customWidth="1"/>
    <col min="24" max="24" width="2.7109375" style="25" customWidth="1"/>
    <col min="25" max="25" width="3.42578125" style="25" bestFit="1" customWidth="1"/>
    <col min="26" max="26" width="3" style="25" customWidth="1"/>
    <col min="27" max="27" width="3.42578125" style="25" bestFit="1" customWidth="1"/>
    <col min="28" max="28" width="2.7109375" style="25" customWidth="1"/>
    <col min="29" max="29" width="3.42578125" style="25" bestFit="1" customWidth="1"/>
    <col min="30" max="30" width="2.7109375" style="25" customWidth="1"/>
    <col min="31" max="31" width="3.42578125" style="25" bestFit="1" customWidth="1"/>
    <col min="32" max="32" width="3" style="25" customWidth="1"/>
    <col min="33" max="33" width="2.7109375" style="25" customWidth="1"/>
    <col min="34" max="34" width="2.5703125" style="25" customWidth="1"/>
    <col min="35" max="35" width="10.140625" style="25" bestFit="1" customWidth="1"/>
    <col min="36" max="36" width="4.42578125" style="25" customWidth="1"/>
    <col min="37" max="37" width="3" style="25" customWidth="1"/>
    <col min="38" max="38" width="90.85546875" style="25" customWidth="1"/>
    <col min="39" max="39" width="45.7109375" style="25" customWidth="1"/>
    <col min="40" max="40" width="7" style="25" customWidth="1"/>
    <col min="41" max="16384" width="9" style="25"/>
  </cols>
  <sheetData>
    <row r="1" spans="1:40" ht="12" customHeight="1" x14ac:dyDescent="0.2">
      <c r="A1" s="91" t="s">
        <v>19</v>
      </c>
      <c r="B1" s="91" t="s">
        <v>18</v>
      </c>
      <c r="C1" s="90" t="s">
        <v>2</v>
      </c>
      <c r="D1" s="90"/>
      <c r="E1" s="90" t="s">
        <v>3</v>
      </c>
      <c r="F1" s="90"/>
      <c r="G1" s="90" t="s">
        <v>4</v>
      </c>
      <c r="H1" s="90"/>
      <c r="I1" s="90" t="s">
        <v>5</v>
      </c>
      <c r="J1" s="90"/>
      <c r="K1" s="90" t="s">
        <v>6</v>
      </c>
      <c r="L1" s="90"/>
      <c r="M1" s="90" t="s">
        <v>7</v>
      </c>
      <c r="N1" s="90"/>
      <c r="O1" s="90" t="s">
        <v>8</v>
      </c>
      <c r="P1" s="90"/>
      <c r="Q1" s="90" t="s">
        <v>9</v>
      </c>
      <c r="R1" s="90"/>
      <c r="S1" s="90" t="s">
        <v>10</v>
      </c>
      <c r="T1" s="90"/>
      <c r="U1" s="90" t="s">
        <v>11</v>
      </c>
      <c r="V1" s="90"/>
      <c r="W1" s="90" t="s">
        <v>12</v>
      </c>
      <c r="X1" s="90"/>
      <c r="Y1" s="90" t="s">
        <v>13</v>
      </c>
      <c r="Z1" s="90"/>
      <c r="AA1" s="90" t="s">
        <v>14</v>
      </c>
      <c r="AB1" s="90"/>
      <c r="AC1" s="90" t="s">
        <v>15</v>
      </c>
      <c r="AD1" s="90"/>
      <c r="AE1" s="90" t="s">
        <v>16</v>
      </c>
      <c r="AF1" s="90"/>
      <c r="AG1" s="89" t="s">
        <v>17</v>
      </c>
      <c r="AH1" s="89"/>
      <c r="AI1" s="88"/>
      <c r="AJ1" s="88"/>
      <c r="AK1" s="88"/>
      <c r="AL1" s="75" t="s">
        <v>54</v>
      </c>
      <c r="AM1" s="75" t="s">
        <v>55</v>
      </c>
      <c r="AN1" s="77" t="s">
        <v>139</v>
      </c>
    </row>
    <row r="2" spans="1:40" ht="12" customHeight="1" x14ac:dyDescent="0.2">
      <c r="A2" s="83"/>
      <c r="B2" s="83"/>
      <c r="C2" s="26" t="s">
        <v>0</v>
      </c>
      <c r="D2" s="28" t="s">
        <v>1</v>
      </c>
      <c r="E2" s="26" t="s">
        <v>0</v>
      </c>
      <c r="F2" s="28" t="s">
        <v>1</v>
      </c>
      <c r="G2" s="26" t="s">
        <v>0</v>
      </c>
      <c r="H2" s="28" t="s">
        <v>1</v>
      </c>
      <c r="I2" s="26" t="s">
        <v>0</v>
      </c>
      <c r="J2" s="28" t="s">
        <v>1</v>
      </c>
      <c r="K2" s="26" t="s">
        <v>0</v>
      </c>
      <c r="L2" s="28" t="s">
        <v>1</v>
      </c>
      <c r="M2" s="26" t="s">
        <v>0</v>
      </c>
      <c r="N2" s="28" t="s">
        <v>1</v>
      </c>
      <c r="O2" s="26" t="s">
        <v>0</v>
      </c>
      <c r="P2" s="28" t="s">
        <v>1</v>
      </c>
      <c r="Q2" s="26" t="s">
        <v>0</v>
      </c>
      <c r="R2" s="28" t="s">
        <v>1</v>
      </c>
      <c r="S2" s="26" t="s">
        <v>0</v>
      </c>
      <c r="T2" s="28" t="s">
        <v>1</v>
      </c>
      <c r="U2" s="26" t="s">
        <v>0</v>
      </c>
      <c r="V2" s="28" t="s">
        <v>1</v>
      </c>
      <c r="W2" s="26" t="s">
        <v>0</v>
      </c>
      <c r="X2" s="28" t="s">
        <v>1</v>
      </c>
      <c r="Y2" s="26" t="s">
        <v>0</v>
      </c>
      <c r="Z2" s="28" t="s">
        <v>1</v>
      </c>
      <c r="AA2" s="26" t="s">
        <v>0</v>
      </c>
      <c r="AB2" s="28" t="s">
        <v>1</v>
      </c>
      <c r="AC2" s="26" t="s">
        <v>0</v>
      </c>
      <c r="AD2" s="28" t="s">
        <v>1</v>
      </c>
      <c r="AE2" s="26" t="s">
        <v>0</v>
      </c>
      <c r="AF2" s="28" t="s">
        <v>1</v>
      </c>
      <c r="AG2" s="26" t="s">
        <v>0</v>
      </c>
      <c r="AH2" s="28" t="s">
        <v>1</v>
      </c>
      <c r="AI2" s="26" t="s">
        <v>21</v>
      </c>
      <c r="AJ2" s="24"/>
      <c r="AK2" s="61"/>
      <c r="AL2" s="76"/>
      <c r="AM2" s="76"/>
      <c r="AN2" s="78"/>
    </row>
    <row r="3" spans="1:40" ht="12" customHeight="1" x14ac:dyDescent="0.2">
      <c r="A3" s="25">
        <v>1</v>
      </c>
      <c r="C3" s="29"/>
      <c r="D3" s="30"/>
      <c r="E3" s="29"/>
      <c r="F3" s="30"/>
      <c r="G3" s="29"/>
      <c r="H3" s="30"/>
      <c r="I3" s="29"/>
      <c r="J3" s="30"/>
      <c r="K3" s="29"/>
      <c r="L3" s="30"/>
      <c r="M3" s="29"/>
      <c r="N3" s="30"/>
      <c r="O3" s="29"/>
      <c r="P3" s="30"/>
      <c r="Q3" s="29"/>
      <c r="R3" s="30"/>
      <c r="S3" s="29"/>
      <c r="T3" s="30"/>
      <c r="U3" s="29"/>
      <c r="V3" s="30"/>
      <c r="W3" s="29"/>
      <c r="X3" s="30"/>
      <c r="Y3" s="29"/>
      <c r="Z3" s="30"/>
      <c r="AA3" s="29"/>
      <c r="AB3" s="30"/>
      <c r="AC3" s="29"/>
      <c r="AD3" s="30"/>
      <c r="AE3" s="29"/>
      <c r="AF3" s="30"/>
      <c r="AG3" s="29"/>
      <c r="AH3" s="30"/>
      <c r="AI3" s="45" t="str">
        <f xml:space="preserve"> IF(C3+D3&gt;1, "HATA", IF(E3+F3&gt;1, "HATA", IF(G3+H3&gt;1, "HATA", IF(I3+J3&gt;1, "HATA", IF(K3+L3&gt;1, "HATA", IF(M3+N3&gt;1, "HATA", IF(O3+P3&gt;1, "HATA", IF(Q3+R3&gt;1, "HATA", IF(S3+T3&gt;1, "HATA", IF(U3+V3&gt;1, "HATA", IF(W3+X3&gt;1, "HATA", IF(Y3+Z3&gt;1, "HATA", IF(AA3+AB3&gt;1, "HATA", IF(AC3+AD3&gt;1, "HATA", IF(AE3+AF3&gt;1, "HATA", IF(AG3+AH3&gt;1,"HATA",""))))))))))))))))</f>
        <v/>
      </c>
      <c r="AJ3" s="8" t="str">
        <f>+madde!H2</f>
        <v>M42</v>
      </c>
      <c r="AK3" s="62">
        <v>1</v>
      </c>
      <c r="AL3" s="60" t="str">
        <f>+madde!J2</f>
        <v>Özgüvenlerini geliştirme</v>
      </c>
      <c r="AM3" s="68" t="str">
        <f>+madde!K2</f>
        <v>Özgüven Geliştirme</v>
      </c>
      <c r="AN3" s="27">
        <f>+C$72</f>
        <v>0</v>
      </c>
    </row>
    <row r="4" spans="1:40" ht="12" customHeight="1" x14ac:dyDescent="0.2">
      <c r="A4" s="25">
        <v>2</v>
      </c>
      <c r="C4" s="29"/>
      <c r="D4" s="30"/>
      <c r="E4" s="29"/>
      <c r="F4" s="30"/>
      <c r="G4" s="29"/>
      <c r="H4" s="30"/>
      <c r="I4" s="29"/>
      <c r="J4" s="30"/>
      <c r="K4" s="29"/>
      <c r="L4" s="30"/>
      <c r="M4" s="29"/>
      <c r="N4" s="30"/>
      <c r="O4" s="29"/>
      <c r="P4" s="30"/>
      <c r="Q4" s="29"/>
      <c r="R4" s="30"/>
      <c r="S4" s="29"/>
      <c r="T4" s="30"/>
      <c r="U4" s="29"/>
      <c r="V4" s="30"/>
      <c r="W4" s="29"/>
      <c r="X4" s="30"/>
      <c r="Y4" s="29"/>
      <c r="Z4" s="30"/>
      <c r="AA4" s="29"/>
      <c r="AB4" s="30"/>
      <c r="AC4" s="29"/>
      <c r="AD4" s="30"/>
      <c r="AE4" s="29"/>
      <c r="AF4" s="30"/>
      <c r="AG4" s="29"/>
      <c r="AH4" s="30"/>
      <c r="AI4" s="45" t="str">
        <f t="shared" ref="AI4:AI67" si="0" xml:space="preserve"> IF(C4+D4&gt;1, "HATA", IF(E4+F4&gt;1, "HATA", IF(G4+H4&gt;1, "HATA", IF(I4+J4&gt;1, "HATA", IF(K4+L4&gt;1, "HATA", IF(M4+N4&gt;1, "HATA", IF(O4+P4&gt;1, "HATA", IF(Q4+R4&gt;1, "HATA", IF(S4+T4&gt;1, "HATA", IF(U4+V4&gt;1, "HATA", IF(W4+X4&gt;1, "HATA", IF(Y4+Z4&gt;1, "HATA", IF(AA4+AB4&gt;1, "HATA", IF(AC4+AD4&gt;1, "HATA", IF(AE4+AF4&gt;1, "HATA", IF(AG4+AH4&gt;1,"HATA",""))))))))))))))))</f>
        <v/>
      </c>
      <c r="AJ4" s="8" t="str">
        <f>+madde!H3</f>
        <v>M28</v>
      </c>
      <c r="AK4" s="62">
        <v>2</v>
      </c>
      <c r="AL4" s="60" t="str">
        <f>+madde!J3</f>
        <v>Okul kurallarını öğrenme</v>
      </c>
      <c r="AM4" s="68" t="str">
        <f>+madde!K3</f>
        <v>Okula ve Çevreye Uyum/Okul Kuralları</v>
      </c>
      <c r="AN4" s="27">
        <f>+D$72</f>
        <v>0</v>
      </c>
    </row>
    <row r="5" spans="1:40" ht="12" customHeight="1" x14ac:dyDescent="0.2">
      <c r="A5" s="25">
        <v>3</v>
      </c>
      <c r="C5" s="29"/>
      <c r="D5" s="30"/>
      <c r="E5" s="29"/>
      <c r="F5" s="30"/>
      <c r="G5" s="29"/>
      <c r="H5" s="30"/>
      <c r="I5" s="29"/>
      <c r="J5" s="30"/>
      <c r="K5" s="29"/>
      <c r="L5" s="30"/>
      <c r="M5" s="29"/>
      <c r="N5" s="30"/>
      <c r="O5" s="29"/>
      <c r="P5" s="30"/>
      <c r="Q5" s="29"/>
      <c r="R5" s="30"/>
      <c r="S5" s="29"/>
      <c r="T5" s="30"/>
      <c r="U5" s="29"/>
      <c r="V5" s="30"/>
      <c r="W5" s="29"/>
      <c r="X5" s="30"/>
      <c r="Y5" s="29"/>
      <c r="Z5" s="30"/>
      <c r="AA5" s="29"/>
      <c r="AB5" s="30"/>
      <c r="AC5" s="29"/>
      <c r="AD5" s="30"/>
      <c r="AE5" s="29"/>
      <c r="AF5" s="30"/>
      <c r="AG5" s="29"/>
      <c r="AH5" s="30"/>
      <c r="AI5" s="45" t="str">
        <f t="shared" si="0"/>
        <v/>
      </c>
      <c r="AJ5" s="8" t="str">
        <f>+madde!H4</f>
        <v>M27</v>
      </c>
      <c r="AK5" s="62">
        <v>3</v>
      </c>
      <c r="AL5" s="60" t="str">
        <f>+madde!J4</f>
        <v>Akademik hedefler belirleme</v>
      </c>
      <c r="AM5" s="68" t="str">
        <f>+madde!K4</f>
        <v>Hedef Belirleme</v>
      </c>
      <c r="AN5" s="27">
        <f>+E$72</f>
        <v>0</v>
      </c>
    </row>
    <row r="6" spans="1:40" ht="12" customHeight="1" x14ac:dyDescent="0.2">
      <c r="A6" s="25">
        <v>4</v>
      </c>
      <c r="C6" s="29"/>
      <c r="D6" s="30"/>
      <c r="E6" s="29"/>
      <c r="F6" s="30"/>
      <c r="G6" s="29"/>
      <c r="H6" s="30"/>
      <c r="I6" s="29"/>
      <c r="J6" s="30"/>
      <c r="K6" s="29"/>
      <c r="L6" s="30"/>
      <c r="M6" s="29"/>
      <c r="N6" s="30"/>
      <c r="O6" s="29"/>
      <c r="P6" s="30"/>
      <c r="Q6" s="29"/>
      <c r="R6" s="30"/>
      <c r="S6" s="29"/>
      <c r="T6" s="30"/>
      <c r="U6" s="29"/>
      <c r="V6" s="30"/>
      <c r="W6" s="29"/>
      <c r="X6" s="30"/>
      <c r="Y6" s="29"/>
      <c r="Z6" s="30"/>
      <c r="AA6" s="29"/>
      <c r="AB6" s="30"/>
      <c r="AC6" s="29"/>
      <c r="AD6" s="30"/>
      <c r="AE6" s="29"/>
      <c r="AF6" s="30"/>
      <c r="AG6" s="29"/>
      <c r="AH6" s="30"/>
      <c r="AI6" s="45" t="str">
        <f t="shared" si="0"/>
        <v/>
      </c>
      <c r="AJ6" s="8" t="str">
        <f>+madde!H5</f>
        <v>M21</v>
      </c>
      <c r="AK6" s="62">
        <v>4</v>
      </c>
      <c r="AL6" s="60" t="str">
        <f>+madde!J5</f>
        <v>İlgilerini (kodlama, spor, resim, müzik gibi) keşfetme</v>
      </c>
      <c r="AM6" s="68" t="str">
        <f>+madde!K5</f>
        <v>Meslek ile İlgi, Değer, Yetenek ve Kişisel Özellik İlişkisi</v>
      </c>
      <c r="AN6" s="27">
        <f>+F$72</f>
        <v>0</v>
      </c>
    </row>
    <row r="7" spans="1:40" ht="12" customHeight="1" x14ac:dyDescent="0.2">
      <c r="A7" s="25">
        <v>5</v>
      </c>
      <c r="C7" s="29"/>
      <c r="D7" s="30"/>
      <c r="E7" s="29"/>
      <c r="F7" s="30"/>
      <c r="G7" s="29"/>
      <c r="H7" s="30"/>
      <c r="I7" s="29"/>
      <c r="J7" s="30"/>
      <c r="K7" s="29"/>
      <c r="L7" s="30"/>
      <c r="M7" s="29"/>
      <c r="N7" s="30"/>
      <c r="O7" s="29"/>
      <c r="P7" s="30"/>
      <c r="Q7" s="29"/>
      <c r="R7" s="30"/>
      <c r="S7" s="29"/>
      <c r="T7" s="30"/>
      <c r="U7" s="29"/>
      <c r="V7" s="30"/>
      <c r="W7" s="29"/>
      <c r="X7" s="30"/>
      <c r="Y7" s="29"/>
      <c r="Z7" s="30"/>
      <c r="AA7" s="29"/>
      <c r="AB7" s="30"/>
      <c r="AC7" s="29"/>
      <c r="AD7" s="30"/>
      <c r="AE7" s="29"/>
      <c r="AF7" s="30"/>
      <c r="AG7" s="29"/>
      <c r="AH7" s="30"/>
      <c r="AI7" s="45" t="str">
        <f t="shared" si="0"/>
        <v/>
      </c>
      <c r="AJ7" s="8" t="str">
        <f>+madde!H6</f>
        <v>M40</v>
      </c>
      <c r="AK7" s="62">
        <v>5</v>
      </c>
      <c r="AL7" s="60">
        <f>+madde!J6</f>
        <v>0</v>
      </c>
      <c r="AM7" s="68" t="str">
        <f>+madde!K6</f>
        <v>Çatışma Çözme Becerileri</v>
      </c>
    </row>
    <row r="8" spans="1:40" ht="12" customHeight="1" x14ac:dyDescent="0.2">
      <c r="A8" s="25">
        <v>6</v>
      </c>
      <c r="C8" s="29"/>
      <c r="D8" s="30"/>
      <c r="E8" s="29"/>
      <c r="F8" s="30"/>
      <c r="G8" s="29"/>
      <c r="H8" s="30"/>
      <c r="I8" s="29"/>
      <c r="J8" s="30"/>
      <c r="K8" s="29"/>
      <c r="L8" s="30"/>
      <c r="M8" s="29"/>
      <c r="N8" s="30"/>
      <c r="O8" s="29"/>
      <c r="P8" s="30"/>
      <c r="Q8" s="29"/>
      <c r="R8" s="30"/>
      <c r="S8" s="29"/>
      <c r="T8" s="30"/>
      <c r="U8" s="29"/>
      <c r="V8" s="30"/>
      <c r="W8" s="29"/>
      <c r="X8" s="30"/>
      <c r="Y8" s="29"/>
      <c r="Z8" s="30"/>
      <c r="AA8" s="29"/>
      <c r="AB8" s="30"/>
      <c r="AC8" s="29"/>
      <c r="AD8" s="30"/>
      <c r="AE8" s="29"/>
      <c r="AF8" s="30"/>
      <c r="AG8" s="29"/>
      <c r="AH8" s="30"/>
      <c r="AI8" s="45" t="str">
        <f t="shared" si="0"/>
        <v/>
      </c>
      <c r="AJ8" s="8" t="str">
        <f>+madde!H7</f>
        <v>M02</v>
      </c>
      <c r="AK8" s="62">
        <v>6</v>
      </c>
      <c r="AL8" s="60" t="str">
        <f>+madde!J7</f>
        <v>Sorumluluklarının (ör., ödevlerini tamamlaması ve materyalleri unutmaması) bilincinde olma</v>
      </c>
      <c r="AM8" s="68" t="str">
        <f>+madde!K7</f>
        <v>Öz Disiplin Geliştirme</v>
      </c>
      <c r="AN8" s="27">
        <f>+H$72</f>
        <v>0</v>
      </c>
    </row>
    <row r="9" spans="1:40" ht="12" customHeight="1" x14ac:dyDescent="0.2">
      <c r="A9" s="25">
        <v>7</v>
      </c>
      <c r="C9" s="29"/>
      <c r="D9" s="30"/>
      <c r="E9" s="29"/>
      <c r="F9" s="30"/>
      <c r="G9" s="29"/>
      <c r="H9" s="30"/>
      <c r="I9" s="29"/>
      <c r="J9" s="30"/>
      <c r="K9" s="29"/>
      <c r="L9" s="30"/>
      <c r="M9" s="29"/>
      <c r="N9" s="30"/>
      <c r="O9" s="29"/>
      <c r="P9" s="30"/>
      <c r="Q9" s="29"/>
      <c r="R9" s="30"/>
      <c r="S9" s="29"/>
      <c r="T9" s="30"/>
      <c r="U9" s="29"/>
      <c r="V9" s="30"/>
      <c r="W9" s="29"/>
      <c r="X9" s="30"/>
      <c r="Y9" s="29"/>
      <c r="Z9" s="30"/>
      <c r="AA9" s="29"/>
      <c r="AB9" s="30"/>
      <c r="AC9" s="29"/>
      <c r="AD9" s="30"/>
      <c r="AE9" s="29"/>
      <c r="AF9" s="30"/>
      <c r="AG9" s="29"/>
      <c r="AH9" s="30"/>
      <c r="AI9" s="45" t="str">
        <f t="shared" si="0"/>
        <v/>
      </c>
      <c r="AJ9" s="8" t="str">
        <f>+madde!H8</f>
        <v>M11</v>
      </c>
      <c r="AK9" s="62">
        <v>7</v>
      </c>
      <c r="AL9" s="60" t="str">
        <f>+madde!J8</f>
        <v>Karar alma becerilerini geliştirme</v>
      </c>
      <c r="AM9" s="68" t="str">
        <f>+madde!K8</f>
        <v>Karar Verme Becerisi</v>
      </c>
      <c r="AN9" s="27">
        <f>+I$72</f>
        <v>0</v>
      </c>
    </row>
    <row r="10" spans="1:40" ht="12" customHeight="1" x14ac:dyDescent="0.2">
      <c r="A10" s="25">
        <v>8</v>
      </c>
      <c r="C10" s="29"/>
      <c r="D10" s="30"/>
      <c r="E10" s="29"/>
      <c r="F10" s="30"/>
      <c r="G10" s="29"/>
      <c r="H10" s="30"/>
      <c r="I10" s="29"/>
      <c r="J10" s="30"/>
      <c r="K10" s="29"/>
      <c r="L10" s="30"/>
      <c r="M10" s="29"/>
      <c r="N10" s="30"/>
      <c r="O10" s="29"/>
      <c r="P10" s="30"/>
      <c r="Q10" s="29"/>
      <c r="R10" s="30"/>
      <c r="S10" s="29"/>
      <c r="T10" s="30"/>
      <c r="U10" s="29"/>
      <c r="V10" s="30"/>
      <c r="W10" s="29"/>
      <c r="X10" s="30"/>
      <c r="Y10" s="29"/>
      <c r="Z10" s="30"/>
      <c r="AA10" s="29"/>
      <c r="AB10" s="30"/>
      <c r="AC10" s="29"/>
      <c r="AD10" s="30"/>
      <c r="AE10" s="29"/>
      <c r="AF10" s="30"/>
      <c r="AG10" s="29"/>
      <c r="AH10" s="30"/>
      <c r="AI10" s="45" t="str">
        <f t="shared" si="0"/>
        <v/>
      </c>
      <c r="AJ10" s="8" t="str">
        <f>+madde!H9</f>
        <v>M14</v>
      </c>
      <c r="AK10" s="62">
        <v>8</v>
      </c>
      <c r="AL10" s="60" t="str">
        <f>+madde!J9</f>
        <v>Davranışlarının sorumluluğunu alma</v>
      </c>
      <c r="AM10" s="68" t="str">
        <f>+madde!K9</f>
        <v>Öz Disiplin Geliştirme</v>
      </c>
      <c r="AN10" s="27">
        <f>+J72</f>
        <v>0</v>
      </c>
    </row>
    <row r="11" spans="1:40" ht="12" customHeight="1" x14ac:dyDescent="0.2">
      <c r="A11" s="25">
        <v>9</v>
      </c>
      <c r="C11" s="29"/>
      <c r="D11" s="30"/>
      <c r="E11" s="29"/>
      <c r="F11" s="30"/>
      <c r="G11" s="29"/>
      <c r="H11" s="30"/>
      <c r="I11" s="29"/>
      <c r="J11" s="30"/>
      <c r="K11" s="29"/>
      <c r="L11" s="30"/>
      <c r="M11" s="29"/>
      <c r="N11" s="30"/>
      <c r="O11" s="29"/>
      <c r="P11" s="30"/>
      <c r="Q11" s="29"/>
      <c r="R11" s="30"/>
      <c r="S11" s="29"/>
      <c r="T11" s="30"/>
      <c r="U11" s="29"/>
      <c r="V11" s="30"/>
      <c r="W11" s="29"/>
      <c r="X11" s="30"/>
      <c r="Y11" s="29"/>
      <c r="Z11" s="30"/>
      <c r="AA11" s="29"/>
      <c r="AB11" s="30"/>
      <c r="AC11" s="29"/>
      <c r="AD11" s="30"/>
      <c r="AE11" s="29"/>
      <c r="AF11" s="30"/>
      <c r="AG11" s="29"/>
      <c r="AH11" s="30"/>
      <c r="AI11" s="45" t="str">
        <f t="shared" si="0"/>
        <v/>
      </c>
      <c r="AJ11" s="8" t="str">
        <f>+madde!H10</f>
        <v>M07</v>
      </c>
      <c r="AK11" s="62">
        <v>9</v>
      </c>
      <c r="AL11" s="60" t="str">
        <f>+madde!J10</f>
        <v>Çatışma çözme becerilerini geliştirme</v>
      </c>
      <c r="AM11" s="68" t="str">
        <f>+madde!K10</f>
        <v>Çatışma Çözme Becerileri</v>
      </c>
      <c r="AN11" s="27">
        <f>+G$72</f>
        <v>0</v>
      </c>
    </row>
    <row r="12" spans="1:40" ht="12" customHeight="1" x14ac:dyDescent="0.2">
      <c r="A12" s="25">
        <v>10</v>
      </c>
      <c r="C12" s="29"/>
      <c r="D12" s="30"/>
      <c r="E12" s="29"/>
      <c r="F12" s="30"/>
      <c r="G12" s="29"/>
      <c r="H12" s="30"/>
      <c r="I12" s="29"/>
      <c r="J12" s="30"/>
      <c r="K12" s="29"/>
      <c r="L12" s="30"/>
      <c r="M12" s="29"/>
      <c r="N12" s="30"/>
      <c r="O12" s="29"/>
      <c r="P12" s="30"/>
      <c r="Q12" s="29"/>
      <c r="R12" s="30"/>
      <c r="S12" s="29"/>
      <c r="T12" s="30"/>
      <c r="U12" s="29"/>
      <c r="V12" s="30"/>
      <c r="W12" s="29"/>
      <c r="X12" s="30"/>
      <c r="Y12" s="29"/>
      <c r="Z12" s="30"/>
      <c r="AA12" s="29"/>
      <c r="AB12" s="30"/>
      <c r="AC12" s="29"/>
      <c r="AD12" s="30"/>
      <c r="AE12" s="29"/>
      <c r="AF12" s="30"/>
      <c r="AG12" s="29"/>
      <c r="AH12" s="30"/>
      <c r="AI12" s="45" t="str">
        <f t="shared" si="0"/>
        <v/>
      </c>
      <c r="AJ12" s="8" t="str">
        <f>+madde!H11</f>
        <v>M38</v>
      </c>
      <c r="AK12" s="62">
        <v>10</v>
      </c>
      <c r="AL12" s="60">
        <f>+madde!J11</f>
        <v>0</v>
      </c>
      <c r="AM12" s="68" t="str">
        <f>+madde!K11</f>
        <v>Aile İçi İletişim</v>
      </c>
      <c r="AN12" s="27"/>
    </row>
    <row r="13" spans="1:40" ht="12" customHeight="1" x14ac:dyDescent="0.2">
      <c r="A13" s="25">
        <v>11</v>
      </c>
      <c r="C13" s="29"/>
      <c r="D13" s="30"/>
      <c r="E13" s="29"/>
      <c r="F13" s="30"/>
      <c r="G13" s="29"/>
      <c r="H13" s="30"/>
      <c r="I13" s="29"/>
      <c r="J13" s="30"/>
      <c r="K13" s="29"/>
      <c r="L13" s="30"/>
      <c r="M13" s="29"/>
      <c r="N13" s="30"/>
      <c r="O13" s="29"/>
      <c r="P13" s="30"/>
      <c r="Q13" s="29"/>
      <c r="R13" s="30"/>
      <c r="S13" s="29"/>
      <c r="T13" s="30"/>
      <c r="U13" s="29"/>
      <c r="V13" s="30"/>
      <c r="W13" s="29"/>
      <c r="X13" s="30"/>
      <c r="Y13" s="29"/>
      <c r="Z13" s="30"/>
      <c r="AA13" s="29"/>
      <c r="AB13" s="30"/>
      <c r="AC13" s="29"/>
      <c r="AD13" s="30"/>
      <c r="AE13" s="29"/>
      <c r="AF13" s="30"/>
      <c r="AG13" s="29"/>
      <c r="AH13" s="30"/>
      <c r="AI13" s="45" t="str">
        <f t="shared" si="0"/>
        <v/>
      </c>
      <c r="AJ13" s="8" t="str">
        <f>+madde!H12</f>
        <v>M13</v>
      </c>
      <c r="AK13" s="62">
        <v>11</v>
      </c>
      <c r="AL13" s="60" t="str">
        <f>+madde!J12</f>
        <v>Sorun çözme becerilerini öğrenme</v>
      </c>
      <c r="AM13" s="68" t="str">
        <f>+madde!K12</f>
        <v>Problem Çözme Becerileri</v>
      </c>
      <c r="AN13" s="27">
        <f>+$K$72</f>
        <v>0</v>
      </c>
    </row>
    <row r="14" spans="1:40" ht="12" customHeight="1" x14ac:dyDescent="0.2">
      <c r="A14" s="25">
        <v>12</v>
      </c>
      <c r="C14" s="29"/>
      <c r="D14" s="30"/>
      <c r="E14" s="29"/>
      <c r="F14" s="30"/>
      <c r="G14" s="29"/>
      <c r="H14" s="30"/>
      <c r="I14" s="29"/>
      <c r="J14" s="30"/>
      <c r="K14" s="29"/>
      <c r="L14" s="30"/>
      <c r="M14" s="29"/>
      <c r="N14" s="30"/>
      <c r="O14" s="29"/>
      <c r="P14" s="30"/>
      <c r="Q14" s="29"/>
      <c r="R14" s="30"/>
      <c r="S14" s="29"/>
      <c r="T14" s="30"/>
      <c r="U14" s="29"/>
      <c r="V14" s="30"/>
      <c r="W14" s="29"/>
      <c r="X14" s="30"/>
      <c r="Y14" s="29"/>
      <c r="Z14" s="30"/>
      <c r="AA14" s="29"/>
      <c r="AB14" s="30"/>
      <c r="AC14" s="29"/>
      <c r="AD14" s="30"/>
      <c r="AE14" s="29"/>
      <c r="AF14" s="30"/>
      <c r="AG14" s="29"/>
      <c r="AH14" s="30"/>
      <c r="AI14" s="45" t="str">
        <f t="shared" si="0"/>
        <v/>
      </c>
      <c r="AJ14" s="8" t="str">
        <f>+madde!H13</f>
        <v>M35</v>
      </c>
      <c r="AK14" s="62">
        <v>12</v>
      </c>
      <c r="AL14" s="60" t="str">
        <f>+madde!J13</f>
        <v>Rehberlik ve psikolojik danışma servisinden hangi konularda yardım alabileceklerini öğrenme</v>
      </c>
      <c r="AM14" s="68" t="str">
        <f>+madde!K13</f>
        <v>Rehberlik ve Psikolojik Danışma Servisinin Tanıtılması</v>
      </c>
      <c r="AN14" s="27">
        <f>+$L$72</f>
        <v>0</v>
      </c>
    </row>
    <row r="15" spans="1:40" ht="12" customHeight="1" x14ac:dyDescent="0.2">
      <c r="A15" s="25">
        <v>13</v>
      </c>
      <c r="C15" s="29"/>
      <c r="D15" s="30"/>
      <c r="E15" s="29"/>
      <c r="F15" s="30"/>
      <c r="G15" s="29"/>
      <c r="H15" s="30"/>
      <c r="I15" s="29"/>
      <c r="J15" s="30"/>
      <c r="K15" s="29"/>
      <c r="L15" s="30"/>
      <c r="M15" s="29"/>
      <c r="N15" s="30"/>
      <c r="O15" s="29"/>
      <c r="P15" s="30"/>
      <c r="Q15" s="29"/>
      <c r="R15" s="30"/>
      <c r="S15" s="29"/>
      <c r="T15" s="30"/>
      <c r="U15" s="29"/>
      <c r="V15" s="30"/>
      <c r="W15" s="29"/>
      <c r="X15" s="30"/>
      <c r="Y15" s="29"/>
      <c r="Z15" s="30"/>
      <c r="AA15" s="29"/>
      <c r="AB15" s="30"/>
      <c r="AC15" s="29"/>
      <c r="AD15" s="30"/>
      <c r="AE15" s="29"/>
      <c r="AF15" s="30"/>
      <c r="AG15" s="29"/>
      <c r="AH15" s="30"/>
      <c r="AI15" s="45" t="str">
        <f t="shared" si="0"/>
        <v/>
      </c>
      <c r="AJ15" s="8" t="str">
        <f>+madde!H14</f>
        <v>M08</v>
      </c>
      <c r="AK15" s="62">
        <v>13</v>
      </c>
      <c r="AL15" s="60" t="str">
        <f>+madde!J14</f>
        <v>Arkadaş edinme ve arkadaşlık ilişkilerini sürdürme</v>
      </c>
      <c r="AM15" s="68" t="str">
        <f>+madde!K14</f>
        <v>Sosyal Beceriler</v>
      </c>
      <c r="AN15" s="27">
        <f>+M$72</f>
        <v>0</v>
      </c>
    </row>
    <row r="16" spans="1:40" ht="12" customHeight="1" x14ac:dyDescent="0.2">
      <c r="A16" s="25">
        <v>14</v>
      </c>
      <c r="C16" s="29"/>
      <c r="D16" s="30"/>
      <c r="E16" s="29"/>
      <c r="F16" s="30"/>
      <c r="G16" s="29"/>
      <c r="H16" s="30"/>
      <c r="I16" s="29"/>
      <c r="J16" s="30"/>
      <c r="K16" s="29"/>
      <c r="L16" s="30"/>
      <c r="M16" s="29"/>
      <c r="N16" s="30"/>
      <c r="O16" s="29"/>
      <c r="P16" s="30"/>
      <c r="Q16" s="29"/>
      <c r="R16" s="30"/>
      <c r="S16" s="29"/>
      <c r="T16" s="30"/>
      <c r="U16" s="29"/>
      <c r="V16" s="30"/>
      <c r="W16" s="29"/>
      <c r="X16" s="30"/>
      <c r="Y16" s="29"/>
      <c r="Z16" s="30"/>
      <c r="AA16" s="29"/>
      <c r="AB16" s="30"/>
      <c r="AC16" s="29"/>
      <c r="AD16" s="30"/>
      <c r="AE16" s="29"/>
      <c r="AF16" s="30"/>
      <c r="AG16" s="29"/>
      <c r="AH16" s="30"/>
      <c r="AI16" s="45" t="str">
        <f t="shared" si="0"/>
        <v/>
      </c>
      <c r="AJ16" s="8" t="str">
        <f>+madde!H15</f>
        <v>M16</v>
      </c>
      <c r="AK16" s="62">
        <v>14</v>
      </c>
      <c r="AL16" s="60" t="str">
        <f>+madde!J15</f>
        <v>İş birliği kurma becerilerini güçlendirme (ör., grup çalışmaları ve grup oyunlarında birlikte hareket edebilme)</v>
      </c>
      <c r="AM16" s="68" t="str">
        <f>+madde!K15</f>
        <v>İş Birliği Geliştirme</v>
      </c>
      <c r="AN16" s="27">
        <f>+N$72</f>
        <v>0</v>
      </c>
    </row>
    <row r="17" spans="1:40" ht="12" customHeight="1" x14ac:dyDescent="0.2">
      <c r="A17" s="25">
        <v>15</v>
      </c>
      <c r="C17" s="29"/>
      <c r="D17" s="30"/>
      <c r="E17" s="29"/>
      <c r="F17" s="30"/>
      <c r="G17" s="29"/>
      <c r="H17" s="30"/>
      <c r="I17" s="29"/>
      <c r="J17" s="30"/>
      <c r="K17" s="29"/>
      <c r="L17" s="30"/>
      <c r="M17" s="29"/>
      <c r="N17" s="30"/>
      <c r="O17" s="29"/>
      <c r="P17" s="30"/>
      <c r="Q17" s="29"/>
      <c r="R17" s="30"/>
      <c r="S17" s="29"/>
      <c r="T17" s="30"/>
      <c r="U17" s="29"/>
      <c r="V17" s="30"/>
      <c r="W17" s="29"/>
      <c r="X17" s="30"/>
      <c r="Y17" s="29"/>
      <c r="Z17" s="30"/>
      <c r="AA17" s="29"/>
      <c r="AB17" s="30"/>
      <c r="AC17" s="29"/>
      <c r="AD17" s="30"/>
      <c r="AE17" s="29"/>
      <c r="AF17" s="30"/>
      <c r="AG17" s="29"/>
      <c r="AH17" s="30"/>
      <c r="AI17" s="45" t="str">
        <f t="shared" si="0"/>
        <v/>
      </c>
      <c r="AJ17" s="8" t="str">
        <f>+madde!H16</f>
        <v>M19</v>
      </c>
      <c r="AK17" s="62">
        <v>15</v>
      </c>
      <c r="AL17" s="60">
        <f>+madde!J16</f>
        <v>0</v>
      </c>
      <c r="AM17" s="68" t="str">
        <f>+madde!K16</f>
        <v>Meslek Tanıtımı</v>
      </c>
    </row>
    <row r="18" spans="1:40" ht="12" customHeight="1" x14ac:dyDescent="0.2">
      <c r="A18" s="25">
        <v>16</v>
      </c>
      <c r="C18" s="29"/>
      <c r="D18" s="30"/>
      <c r="E18" s="29"/>
      <c r="F18" s="30"/>
      <c r="G18" s="29"/>
      <c r="H18" s="30"/>
      <c r="I18" s="29"/>
      <c r="J18" s="30"/>
      <c r="K18" s="29"/>
      <c r="L18" s="30"/>
      <c r="M18" s="29"/>
      <c r="N18" s="30"/>
      <c r="O18" s="29"/>
      <c r="P18" s="30"/>
      <c r="Q18" s="29"/>
      <c r="R18" s="30"/>
      <c r="S18" s="29"/>
      <c r="T18" s="30"/>
      <c r="U18" s="29"/>
      <c r="V18" s="30"/>
      <c r="W18" s="29"/>
      <c r="X18" s="30"/>
      <c r="Y18" s="29"/>
      <c r="Z18" s="30"/>
      <c r="AA18" s="29"/>
      <c r="AB18" s="30"/>
      <c r="AC18" s="29"/>
      <c r="AD18" s="30"/>
      <c r="AE18" s="29"/>
      <c r="AF18" s="30"/>
      <c r="AG18" s="29"/>
      <c r="AH18" s="30"/>
      <c r="AI18" s="45" t="str">
        <f t="shared" si="0"/>
        <v/>
      </c>
      <c r="AJ18" s="8" t="str">
        <f>+madde!H17</f>
        <v>M41</v>
      </c>
      <c r="AK18" s="62">
        <v>16</v>
      </c>
      <c r="AL18" s="60" t="str">
        <f>+madde!J17</f>
        <v>Bireysel farklılıklara saygı göstermeyi öğrenme</v>
      </c>
      <c r="AM18" s="68" t="str">
        <f>+madde!K17</f>
        <v xml:space="preserve">Bireysel Farklılıklara Saygı </v>
      </c>
      <c r="AN18" s="27">
        <f>+P$72</f>
        <v>0</v>
      </c>
    </row>
    <row r="19" spans="1:40" ht="12" customHeight="1" x14ac:dyDescent="0.2">
      <c r="A19" s="25">
        <v>17</v>
      </c>
      <c r="C19" s="29"/>
      <c r="D19" s="30"/>
      <c r="E19" s="29"/>
      <c r="F19" s="30"/>
      <c r="G19" s="29"/>
      <c r="H19" s="30"/>
      <c r="I19" s="29"/>
      <c r="J19" s="30"/>
      <c r="K19" s="29"/>
      <c r="L19" s="30"/>
      <c r="M19" s="29"/>
      <c r="N19" s="30"/>
      <c r="O19" s="29"/>
      <c r="P19" s="30"/>
      <c r="Q19" s="29"/>
      <c r="R19" s="30"/>
      <c r="S19" s="29"/>
      <c r="T19" s="30"/>
      <c r="U19" s="29"/>
      <c r="V19" s="30"/>
      <c r="W19" s="29"/>
      <c r="X19" s="30"/>
      <c r="Y19" s="29"/>
      <c r="Z19" s="30"/>
      <c r="AA19" s="29"/>
      <c r="AB19" s="30"/>
      <c r="AC19" s="29"/>
      <c r="AD19" s="30"/>
      <c r="AE19" s="29"/>
      <c r="AF19" s="30"/>
      <c r="AG19" s="29"/>
      <c r="AH19" s="30"/>
      <c r="AI19" s="45" t="str">
        <f t="shared" si="0"/>
        <v/>
      </c>
      <c r="AJ19" s="8" t="str">
        <f>+madde!H18</f>
        <v>M15</v>
      </c>
      <c r="AK19" s="62">
        <v>17</v>
      </c>
      <c r="AL19" s="60" t="str">
        <f>+madde!J18</f>
        <v>Okulda fiziksel güvenliklerini sağlayacak davranışlar kazanma</v>
      </c>
      <c r="AM19" s="68" t="str">
        <f>+madde!K18</f>
        <v>Yaşam Becerileri</v>
      </c>
      <c r="AN19" s="27">
        <f>+Q$72</f>
        <v>0</v>
      </c>
    </row>
    <row r="20" spans="1:40" ht="12" customHeight="1" x14ac:dyDescent="0.2">
      <c r="A20" s="25">
        <v>18</v>
      </c>
      <c r="C20" s="29"/>
      <c r="D20" s="30"/>
      <c r="E20" s="29"/>
      <c r="F20" s="30"/>
      <c r="G20" s="29"/>
      <c r="H20" s="30"/>
      <c r="I20" s="29"/>
      <c r="J20" s="30"/>
      <c r="K20" s="29"/>
      <c r="L20" s="30"/>
      <c r="M20" s="29"/>
      <c r="N20" s="30"/>
      <c r="O20" s="29"/>
      <c r="P20" s="30"/>
      <c r="Q20" s="29"/>
      <c r="R20" s="30"/>
      <c r="S20" s="29"/>
      <c r="T20" s="30"/>
      <c r="U20" s="29"/>
      <c r="V20" s="30"/>
      <c r="W20" s="29"/>
      <c r="X20" s="30"/>
      <c r="Y20" s="29"/>
      <c r="Z20" s="30"/>
      <c r="AA20" s="29"/>
      <c r="AB20" s="30"/>
      <c r="AC20" s="29"/>
      <c r="AD20" s="30"/>
      <c r="AE20" s="29"/>
      <c r="AF20" s="30"/>
      <c r="AG20" s="29"/>
      <c r="AH20" s="30"/>
      <c r="AI20" s="45" t="str">
        <f t="shared" si="0"/>
        <v/>
      </c>
      <c r="AJ20" s="8" t="str">
        <f>+madde!H19</f>
        <v>M32</v>
      </c>
      <c r="AK20" s="62">
        <v>18</v>
      </c>
      <c r="AL20" s="60" t="str">
        <f>+madde!J19</f>
        <v>Dikkat geliştirme becerileri kazanma</v>
      </c>
      <c r="AM20" s="68" t="str">
        <f>+madde!K19</f>
        <v>Dikkat Geliştirme Çalışmaları</v>
      </c>
      <c r="AN20" s="27">
        <f>+R$72</f>
        <v>0</v>
      </c>
    </row>
    <row r="21" spans="1:40" ht="12" customHeight="1" x14ac:dyDescent="0.2">
      <c r="A21" s="25">
        <v>19</v>
      </c>
      <c r="C21" s="29"/>
      <c r="D21" s="30"/>
      <c r="E21" s="29"/>
      <c r="F21" s="30"/>
      <c r="G21" s="29"/>
      <c r="H21" s="30"/>
      <c r="I21" s="29"/>
      <c r="J21" s="30"/>
      <c r="K21" s="29"/>
      <c r="L21" s="30"/>
      <c r="M21" s="29"/>
      <c r="N21" s="30"/>
      <c r="O21" s="29"/>
      <c r="P21" s="30"/>
      <c r="Q21" s="29"/>
      <c r="R21" s="30"/>
      <c r="S21" s="29"/>
      <c r="T21" s="30"/>
      <c r="U21" s="29"/>
      <c r="V21" s="30"/>
      <c r="W21" s="29"/>
      <c r="X21" s="30"/>
      <c r="Y21" s="29"/>
      <c r="Z21" s="30"/>
      <c r="AA21" s="29"/>
      <c r="AB21" s="30"/>
      <c r="AC21" s="29"/>
      <c r="AD21" s="30"/>
      <c r="AE21" s="29"/>
      <c r="AF21" s="30"/>
      <c r="AG21" s="29"/>
      <c r="AH21" s="30"/>
      <c r="AI21" s="45" t="str">
        <f t="shared" si="0"/>
        <v/>
      </c>
      <c r="AJ21" s="8" t="str">
        <f>+madde!H20</f>
        <v>M29</v>
      </c>
      <c r="AK21" s="62">
        <v>19</v>
      </c>
      <c r="AL21" s="60">
        <f>+madde!J20</f>
        <v>0</v>
      </c>
      <c r="AM21" s="68" t="str">
        <f>+madde!K20</f>
        <v>Öz Düzenlemeli Öğrenme</v>
      </c>
    </row>
    <row r="22" spans="1:40" ht="12" customHeight="1" x14ac:dyDescent="0.2">
      <c r="A22" s="25">
        <v>20</v>
      </c>
      <c r="C22" s="29"/>
      <c r="D22" s="30"/>
      <c r="E22" s="29"/>
      <c r="F22" s="30"/>
      <c r="G22" s="29"/>
      <c r="H22" s="30"/>
      <c r="I22" s="29"/>
      <c r="J22" s="30"/>
      <c r="K22" s="29"/>
      <c r="L22" s="30"/>
      <c r="M22" s="29"/>
      <c r="N22" s="30"/>
      <c r="O22" s="29"/>
      <c r="P22" s="30"/>
      <c r="Q22" s="29"/>
      <c r="R22" s="30"/>
      <c r="S22" s="29"/>
      <c r="T22" s="30"/>
      <c r="U22" s="29"/>
      <c r="V22" s="30"/>
      <c r="W22" s="29"/>
      <c r="X22" s="30"/>
      <c r="Y22" s="29"/>
      <c r="Z22" s="30"/>
      <c r="AA22" s="29"/>
      <c r="AB22" s="30"/>
      <c r="AC22" s="29"/>
      <c r="AD22" s="30"/>
      <c r="AE22" s="29"/>
      <c r="AF22" s="30"/>
      <c r="AG22" s="29"/>
      <c r="AH22" s="30"/>
      <c r="AI22" s="45" t="str">
        <f t="shared" si="0"/>
        <v/>
      </c>
      <c r="AJ22" s="8" t="str">
        <f>+madde!H21</f>
        <v>M31</v>
      </c>
      <c r="AK22" s="62">
        <v>20</v>
      </c>
      <c r="AL22" s="60" t="str">
        <f>+madde!J21</f>
        <v>Üst öğrenim kurumları hakkında bilgi edinme</v>
      </c>
      <c r="AM22" s="68" t="str">
        <f>+madde!K21</f>
        <v>Üst Öğrenim Kurumlarının Tanıtılması</v>
      </c>
      <c r="AN22" s="27">
        <f>+O$72</f>
        <v>0</v>
      </c>
    </row>
    <row r="23" spans="1:40" ht="12" customHeight="1" x14ac:dyDescent="0.2">
      <c r="A23" s="25">
        <v>21</v>
      </c>
      <c r="C23" s="29"/>
      <c r="D23" s="30"/>
      <c r="E23" s="29"/>
      <c r="F23" s="30"/>
      <c r="G23" s="29"/>
      <c r="H23" s="30"/>
      <c r="I23" s="29"/>
      <c r="J23" s="30"/>
      <c r="K23" s="29"/>
      <c r="L23" s="30"/>
      <c r="M23" s="29"/>
      <c r="N23" s="30"/>
      <c r="O23" s="29"/>
      <c r="P23" s="30"/>
      <c r="Q23" s="29"/>
      <c r="R23" s="30"/>
      <c r="S23" s="29"/>
      <c r="T23" s="30"/>
      <c r="U23" s="29"/>
      <c r="V23" s="30"/>
      <c r="W23" s="29"/>
      <c r="X23" s="30"/>
      <c r="Y23" s="29"/>
      <c r="Z23" s="30"/>
      <c r="AA23" s="29"/>
      <c r="AB23" s="30"/>
      <c r="AC23" s="29"/>
      <c r="AD23" s="30"/>
      <c r="AE23" s="29"/>
      <c r="AF23" s="30"/>
      <c r="AG23" s="29"/>
      <c r="AH23" s="30"/>
      <c r="AI23" s="45" t="str">
        <f t="shared" si="0"/>
        <v/>
      </c>
      <c r="AJ23" s="8" t="str">
        <f>+madde!H22</f>
        <v>M26</v>
      </c>
      <c r="AK23" s="62">
        <v>21</v>
      </c>
      <c r="AL23" s="60" t="str">
        <f>+madde!J22</f>
        <v>Okula devam motivasyonlarını artırma</v>
      </c>
      <c r="AM23" s="68" t="str">
        <f>+madde!K22</f>
        <v>Motivasyon/Devamsızlığı Önleme</v>
      </c>
      <c r="AN23" s="27">
        <f>+S$72</f>
        <v>0</v>
      </c>
    </row>
    <row r="24" spans="1:40" ht="12" customHeight="1" x14ac:dyDescent="0.2">
      <c r="A24" s="25">
        <v>22</v>
      </c>
      <c r="C24" s="29"/>
      <c r="D24" s="30"/>
      <c r="E24" s="29"/>
      <c r="F24" s="30"/>
      <c r="G24" s="29"/>
      <c r="H24" s="30"/>
      <c r="I24" s="29"/>
      <c r="J24" s="30"/>
      <c r="K24" s="29"/>
      <c r="L24" s="30"/>
      <c r="M24" s="29"/>
      <c r="N24" s="30"/>
      <c r="O24" s="29"/>
      <c r="P24" s="30"/>
      <c r="Q24" s="29"/>
      <c r="R24" s="30"/>
      <c r="S24" s="29"/>
      <c r="T24" s="30"/>
      <c r="U24" s="29"/>
      <c r="V24" s="30"/>
      <c r="W24" s="29"/>
      <c r="X24" s="30"/>
      <c r="Y24" s="29"/>
      <c r="Z24" s="30"/>
      <c r="AA24" s="29"/>
      <c r="AB24" s="30"/>
      <c r="AC24" s="29"/>
      <c r="AD24" s="30"/>
      <c r="AE24" s="29"/>
      <c r="AF24" s="30"/>
      <c r="AG24" s="29"/>
      <c r="AH24" s="30"/>
      <c r="AI24" s="45" t="str">
        <f t="shared" si="0"/>
        <v/>
      </c>
      <c r="AJ24" s="8" t="str">
        <f>+madde!H23</f>
        <v>M04</v>
      </c>
      <c r="AK24" s="62">
        <v>22</v>
      </c>
      <c r="AL24" s="60" t="str">
        <f>+madde!J23</f>
        <v>Duygularını (ör., mutluluk, üzüntü, korku ve şaşkınlık) tanıma</v>
      </c>
      <c r="AM24" s="68" t="str">
        <f>+madde!K23</f>
        <v>Duygu Farkındalığı/Duygu Düzenleme</v>
      </c>
      <c r="AN24" s="27">
        <f>+T$72</f>
        <v>0</v>
      </c>
    </row>
    <row r="25" spans="1:40" ht="12" customHeight="1" x14ac:dyDescent="0.2">
      <c r="A25" s="25">
        <v>23</v>
      </c>
      <c r="C25" s="29"/>
      <c r="D25" s="30"/>
      <c r="E25" s="29"/>
      <c r="F25" s="30"/>
      <c r="G25" s="29"/>
      <c r="H25" s="30"/>
      <c r="I25" s="29"/>
      <c r="J25" s="30"/>
      <c r="K25" s="29"/>
      <c r="L25" s="30"/>
      <c r="M25" s="29"/>
      <c r="N25" s="30"/>
      <c r="O25" s="29"/>
      <c r="P25" s="30"/>
      <c r="Q25" s="29"/>
      <c r="R25" s="30"/>
      <c r="S25" s="29"/>
      <c r="T25" s="30"/>
      <c r="U25" s="29"/>
      <c r="V25" s="30"/>
      <c r="W25" s="29"/>
      <c r="X25" s="30"/>
      <c r="Y25" s="29"/>
      <c r="Z25" s="30"/>
      <c r="AA25" s="29"/>
      <c r="AB25" s="30"/>
      <c r="AC25" s="29"/>
      <c r="AD25" s="30"/>
      <c r="AE25" s="29"/>
      <c r="AF25" s="30"/>
      <c r="AG25" s="29"/>
      <c r="AH25" s="30"/>
      <c r="AI25" s="45" t="str">
        <f t="shared" si="0"/>
        <v/>
      </c>
      <c r="AJ25" s="8" t="str">
        <f>+madde!H24</f>
        <v>M34</v>
      </c>
      <c r="AK25" s="62">
        <v>23</v>
      </c>
      <c r="AL25" s="60" t="str">
        <f>+madde!J24</f>
        <v>Okul dışı etkinlikler (eğitsel, kültürel, sosyal ve sportif faaliyetler) hakkında bilgilenme</v>
      </c>
      <c r="AM25" s="68" t="str">
        <f>+madde!K24</f>
        <v>Okul ve Çevresindeki Sosyokültürel İmkanlar</v>
      </c>
      <c r="AN25" s="27">
        <f>+U$72</f>
        <v>0</v>
      </c>
    </row>
    <row r="26" spans="1:40" ht="12" customHeight="1" x14ac:dyDescent="0.2">
      <c r="A26" s="25">
        <v>24</v>
      </c>
      <c r="C26" s="29"/>
      <c r="D26" s="30"/>
      <c r="E26" s="29"/>
      <c r="F26" s="30"/>
      <c r="G26" s="29"/>
      <c r="H26" s="30"/>
      <c r="I26" s="29"/>
      <c r="J26" s="30"/>
      <c r="K26" s="29"/>
      <c r="L26" s="30"/>
      <c r="M26" s="29"/>
      <c r="N26" s="30"/>
      <c r="O26" s="29"/>
      <c r="P26" s="30"/>
      <c r="Q26" s="29"/>
      <c r="R26" s="30"/>
      <c r="S26" s="29"/>
      <c r="T26" s="30"/>
      <c r="U26" s="29"/>
      <c r="V26" s="30"/>
      <c r="W26" s="29"/>
      <c r="X26" s="30"/>
      <c r="Y26" s="29"/>
      <c r="Z26" s="30"/>
      <c r="AA26" s="29"/>
      <c r="AB26" s="30"/>
      <c r="AC26" s="29"/>
      <c r="AD26" s="30"/>
      <c r="AE26" s="29"/>
      <c r="AF26" s="30"/>
      <c r="AG26" s="29"/>
      <c r="AH26" s="30"/>
      <c r="AI26" s="45" t="str">
        <f t="shared" si="0"/>
        <v/>
      </c>
      <c r="AJ26" s="8" t="str">
        <f>+madde!H25</f>
        <v>M12</v>
      </c>
      <c r="AK26" s="62">
        <v>24</v>
      </c>
      <c r="AL26" s="60" t="str">
        <f>+madde!J25</f>
        <v>Teknoloji bağımlılığına karşı koruyucu temel beceriler edinme</v>
      </c>
      <c r="AM26" s="68" t="str">
        <f>+madde!K25</f>
        <v>Bilinçli Teknoloji Kullanımı</v>
      </c>
      <c r="AN26" s="27">
        <f>+V$72</f>
        <v>0</v>
      </c>
    </row>
    <row r="27" spans="1:40" ht="12" customHeight="1" x14ac:dyDescent="0.2">
      <c r="A27" s="25">
        <v>25</v>
      </c>
      <c r="C27" s="29"/>
      <c r="D27" s="30"/>
      <c r="E27" s="29"/>
      <c r="F27" s="30"/>
      <c r="G27" s="29"/>
      <c r="H27" s="30"/>
      <c r="I27" s="29"/>
      <c r="J27" s="30"/>
      <c r="K27" s="29"/>
      <c r="L27" s="30"/>
      <c r="M27" s="29"/>
      <c r="N27" s="30"/>
      <c r="O27" s="29"/>
      <c r="P27" s="30"/>
      <c r="Q27" s="29"/>
      <c r="R27" s="30"/>
      <c r="S27" s="29"/>
      <c r="T27" s="30"/>
      <c r="U27" s="29"/>
      <c r="V27" s="30"/>
      <c r="W27" s="29"/>
      <c r="X27" s="30"/>
      <c r="Y27" s="29"/>
      <c r="Z27" s="30"/>
      <c r="AA27" s="29"/>
      <c r="AB27" s="30"/>
      <c r="AC27" s="29"/>
      <c r="AD27" s="30"/>
      <c r="AE27" s="29"/>
      <c r="AF27" s="30"/>
      <c r="AG27" s="29"/>
      <c r="AH27" s="30"/>
      <c r="AI27" s="45" t="str">
        <f t="shared" si="0"/>
        <v/>
      </c>
      <c r="AJ27" s="8" t="str">
        <f>+madde!H26</f>
        <v>M05</v>
      </c>
      <c r="AK27" s="62">
        <v>25</v>
      </c>
      <c r="AL27" s="60" t="str">
        <f>+madde!J26</f>
        <v>Duygularını ve isteklerini saygılı bir şekilde ifade etme</v>
      </c>
      <c r="AM27" s="68" t="str">
        <f>+madde!K26</f>
        <v>İletişim Becerileri</v>
      </c>
      <c r="AN27" s="27">
        <f>+W$72</f>
        <v>0</v>
      </c>
    </row>
    <row r="28" spans="1:40" ht="12" customHeight="1" x14ac:dyDescent="0.2">
      <c r="A28" s="25">
        <v>26</v>
      </c>
      <c r="C28" s="29"/>
      <c r="D28" s="30"/>
      <c r="E28" s="29"/>
      <c r="F28" s="30"/>
      <c r="G28" s="29"/>
      <c r="H28" s="30"/>
      <c r="I28" s="29"/>
      <c r="J28" s="30"/>
      <c r="K28" s="29"/>
      <c r="L28" s="30"/>
      <c r="M28" s="29"/>
      <c r="N28" s="30"/>
      <c r="O28" s="29"/>
      <c r="P28" s="30"/>
      <c r="Q28" s="29"/>
      <c r="R28" s="30"/>
      <c r="S28" s="29"/>
      <c r="T28" s="30"/>
      <c r="U28" s="29"/>
      <c r="V28" s="30"/>
      <c r="W28" s="29"/>
      <c r="X28" s="30"/>
      <c r="Y28" s="29"/>
      <c r="Z28" s="30"/>
      <c r="AA28" s="29"/>
      <c r="AB28" s="30"/>
      <c r="AC28" s="29"/>
      <c r="AD28" s="30"/>
      <c r="AE28" s="29"/>
      <c r="AF28" s="30"/>
      <c r="AG28" s="29"/>
      <c r="AH28" s="30"/>
      <c r="AI28" s="45" t="str">
        <f t="shared" si="0"/>
        <v/>
      </c>
      <c r="AJ28" s="8" t="str">
        <f>+madde!H27</f>
        <v>M06</v>
      </c>
      <c r="AK28" s="62">
        <v>26</v>
      </c>
      <c r="AL28" s="60" t="str">
        <f>+madde!J27</f>
        <v>Zorbalıkla karşılaştığında (ör., kötü söz söyleme, vurma) ne yapmaları gerektiğini bilme</v>
      </c>
      <c r="AM28" s="68" t="str">
        <f>+madde!K27</f>
        <v>Akran Zorbalığı</v>
      </c>
      <c r="AN28" s="27">
        <f>+X72</f>
        <v>0</v>
      </c>
    </row>
    <row r="29" spans="1:40" ht="12" customHeight="1" x14ac:dyDescent="0.2">
      <c r="A29" s="25">
        <v>27</v>
      </c>
      <c r="C29" s="29"/>
      <c r="D29" s="30"/>
      <c r="E29" s="29"/>
      <c r="F29" s="30"/>
      <c r="G29" s="29"/>
      <c r="H29" s="30"/>
      <c r="I29" s="29"/>
      <c r="J29" s="30"/>
      <c r="K29" s="29"/>
      <c r="L29" s="30"/>
      <c r="M29" s="29"/>
      <c r="N29" s="30"/>
      <c r="O29" s="29"/>
      <c r="P29" s="30"/>
      <c r="Q29" s="29"/>
      <c r="R29" s="30"/>
      <c r="S29" s="29"/>
      <c r="T29" s="30"/>
      <c r="U29" s="29"/>
      <c r="V29" s="30"/>
      <c r="W29" s="29"/>
      <c r="X29" s="30"/>
      <c r="Y29" s="29"/>
      <c r="Z29" s="30"/>
      <c r="AA29" s="29"/>
      <c r="AB29" s="30"/>
      <c r="AC29" s="29"/>
      <c r="AD29" s="30"/>
      <c r="AE29" s="29"/>
      <c r="AF29" s="30"/>
      <c r="AG29" s="29"/>
      <c r="AH29" s="30"/>
      <c r="AI29" s="45" t="str">
        <f t="shared" si="0"/>
        <v/>
      </c>
      <c r="AJ29" s="8" t="str">
        <f>+madde!H28</f>
        <v>M01</v>
      </c>
      <c r="AK29" s="62">
        <v>27</v>
      </c>
      <c r="AL29" s="60" t="str">
        <f>+madde!J28</f>
        <v>Çocuk hakları ve sorumluluklarını öğrenme</v>
      </c>
      <c r="AM29" s="68" t="str">
        <f>+madde!K28</f>
        <v>Hak ve Sorumluluklarını Bilme</v>
      </c>
      <c r="AN29" s="27">
        <f>+Y$72</f>
        <v>0</v>
      </c>
    </row>
    <row r="30" spans="1:40" ht="12" customHeight="1" x14ac:dyDescent="0.2">
      <c r="A30" s="25">
        <v>28</v>
      </c>
      <c r="C30" s="29"/>
      <c r="D30" s="30"/>
      <c r="E30" s="29"/>
      <c r="F30" s="30"/>
      <c r="G30" s="29"/>
      <c r="H30" s="30"/>
      <c r="I30" s="29"/>
      <c r="J30" s="30"/>
      <c r="K30" s="29"/>
      <c r="L30" s="30"/>
      <c r="M30" s="29"/>
      <c r="N30" s="30"/>
      <c r="O30" s="29"/>
      <c r="P30" s="30"/>
      <c r="Q30" s="29"/>
      <c r="R30" s="30"/>
      <c r="S30" s="29"/>
      <c r="T30" s="30"/>
      <c r="U30" s="29"/>
      <c r="V30" s="30"/>
      <c r="W30" s="29"/>
      <c r="X30" s="30"/>
      <c r="Y30" s="29"/>
      <c r="Z30" s="30"/>
      <c r="AA30" s="29"/>
      <c r="AB30" s="30"/>
      <c r="AC30" s="29"/>
      <c r="AD30" s="30"/>
      <c r="AE30" s="29"/>
      <c r="AF30" s="30"/>
      <c r="AG30" s="29"/>
      <c r="AH30" s="30"/>
      <c r="AI30" s="45" t="str">
        <f t="shared" si="0"/>
        <v/>
      </c>
      <c r="AJ30" s="8" t="str">
        <f>+madde!H29</f>
        <v>M22</v>
      </c>
      <c r="AK30" s="62">
        <v>28</v>
      </c>
      <c r="AL30" s="60" t="str">
        <f>+madde!J29</f>
        <v>Yeteneklerini (neleri iyi yapabildiklerini) tanıma</v>
      </c>
      <c r="AM30" s="68" t="str">
        <f>+madde!K29</f>
        <v>Meslek ile İlgi, Değer, Yetenek ve Kişisel Özellik İlişkisi</v>
      </c>
      <c r="AN30" s="27">
        <f>+Z$72</f>
        <v>0</v>
      </c>
    </row>
    <row r="31" spans="1:40" ht="12" customHeight="1" x14ac:dyDescent="0.2">
      <c r="A31" s="25">
        <v>29</v>
      </c>
      <c r="C31" s="29"/>
      <c r="D31" s="30"/>
      <c r="E31" s="29"/>
      <c r="F31" s="30"/>
      <c r="G31" s="29"/>
      <c r="H31" s="30"/>
      <c r="I31" s="29"/>
      <c r="J31" s="30"/>
      <c r="K31" s="29"/>
      <c r="L31" s="30"/>
      <c r="M31" s="29"/>
      <c r="N31" s="30"/>
      <c r="O31" s="29"/>
      <c r="P31" s="30"/>
      <c r="Q31" s="29"/>
      <c r="R31" s="30"/>
      <c r="S31" s="29"/>
      <c r="T31" s="30"/>
      <c r="U31" s="29"/>
      <c r="V31" s="30"/>
      <c r="W31" s="29"/>
      <c r="X31" s="30"/>
      <c r="Y31" s="29"/>
      <c r="Z31" s="30"/>
      <c r="AA31" s="29"/>
      <c r="AB31" s="30"/>
      <c r="AC31" s="29"/>
      <c r="AD31" s="30"/>
      <c r="AE31" s="29"/>
      <c r="AF31" s="30"/>
      <c r="AG31" s="29"/>
      <c r="AH31" s="30"/>
      <c r="AI31" s="45" t="str">
        <f t="shared" si="0"/>
        <v/>
      </c>
      <c r="AJ31" s="8" t="str">
        <f>+madde!H30</f>
        <v>M33</v>
      </c>
      <c r="AK31" s="62">
        <v>29</v>
      </c>
      <c r="AL31" s="60">
        <f>+madde!J30</f>
        <v>0</v>
      </c>
      <c r="AM31" s="68" t="str">
        <f>+madde!K30</f>
        <v>Okul ve Çevresindeki Sosyokültürel İmkanlar</v>
      </c>
    </row>
    <row r="32" spans="1:40" ht="12" customHeight="1" x14ac:dyDescent="0.2">
      <c r="A32" s="25">
        <v>30</v>
      </c>
      <c r="C32" s="29"/>
      <c r="D32" s="30"/>
      <c r="E32" s="29"/>
      <c r="F32" s="30"/>
      <c r="G32" s="29"/>
      <c r="H32" s="30"/>
      <c r="I32" s="29"/>
      <c r="J32" s="30"/>
      <c r="K32" s="29"/>
      <c r="L32" s="30"/>
      <c r="M32" s="29"/>
      <c r="N32" s="30"/>
      <c r="O32" s="29"/>
      <c r="P32" s="30"/>
      <c r="Q32" s="29"/>
      <c r="R32" s="30"/>
      <c r="S32" s="29"/>
      <c r="T32" s="30"/>
      <c r="U32" s="29"/>
      <c r="V32" s="30"/>
      <c r="W32" s="29"/>
      <c r="X32" s="30"/>
      <c r="Y32" s="29"/>
      <c r="Z32" s="30"/>
      <c r="AA32" s="29"/>
      <c r="AB32" s="30"/>
      <c r="AC32" s="29"/>
      <c r="AD32" s="30"/>
      <c r="AE32" s="29"/>
      <c r="AF32" s="30"/>
      <c r="AG32" s="29"/>
      <c r="AH32" s="30"/>
      <c r="AI32" s="45" t="str">
        <f t="shared" si="0"/>
        <v/>
      </c>
      <c r="AJ32" s="8" t="str">
        <f>+madde!H31</f>
        <v>M24</v>
      </c>
      <c r="AK32" s="62">
        <v>30</v>
      </c>
      <c r="AL32" s="60" t="str">
        <f>+madde!J31</f>
        <v>Verimli ders çalışma tekniklerini öğrenme</v>
      </c>
      <c r="AM32" s="68" t="str">
        <f>+madde!K31</f>
        <v>Verimli Ders Çalışma Teknikleri</v>
      </c>
      <c r="AN32" s="27">
        <f>+AB72</f>
        <v>0</v>
      </c>
    </row>
    <row r="33" spans="1:40" ht="12" customHeight="1" x14ac:dyDescent="0.2">
      <c r="A33" s="25">
        <v>31</v>
      </c>
      <c r="C33" s="29"/>
      <c r="D33" s="30"/>
      <c r="E33" s="29"/>
      <c r="F33" s="30"/>
      <c r="G33" s="29"/>
      <c r="H33" s="30"/>
      <c r="I33" s="29"/>
      <c r="J33" s="30"/>
      <c r="K33" s="29"/>
      <c r="L33" s="30"/>
      <c r="M33" s="29"/>
      <c r="N33" s="30"/>
      <c r="O33" s="29"/>
      <c r="P33" s="30"/>
      <c r="Q33" s="29"/>
      <c r="R33" s="30"/>
      <c r="S33" s="29"/>
      <c r="T33" s="30"/>
      <c r="U33" s="29"/>
      <c r="V33" s="30"/>
      <c r="W33" s="29"/>
      <c r="X33" s="30"/>
      <c r="Y33" s="29"/>
      <c r="Z33" s="30"/>
      <c r="AA33" s="29"/>
      <c r="AB33" s="30"/>
      <c r="AC33" s="29"/>
      <c r="AD33" s="30"/>
      <c r="AE33" s="29"/>
      <c r="AF33" s="30"/>
      <c r="AG33" s="29"/>
      <c r="AH33" s="30"/>
      <c r="AI33" s="45" t="str">
        <f t="shared" si="0"/>
        <v/>
      </c>
      <c r="AJ33" s="8" t="str">
        <f>+madde!H32</f>
        <v>M44</v>
      </c>
      <c r="AK33" s="62">
        <v>31</v>
      </c>
      <c r="AL33" s="60" t="str">
        <f>+madde!J32</f>
        <v>Sağlıklı yaşam becerilerini (spor yapmak, sağlıklı beslenmek gibi) kazanma</v>
      </c>
      <c r="AM33" s="68" t="str">
        <f>+madde!K32</f>
        <v>Sağlıklı Yaşam</v>
      </c>
      <c r="AN33" s="27">
        <f>+AC72</f>
        <v>0</v>
      </c>
    </row>
    <row r="34" spans="1:40" ht="12" customHeight="1" x14ac:dyDescent="0.2">
      <c r="A34" s="25">
        <v>32</v>
      </c>
      <c r="C34" s="29"/>
      <c r="D34" s="30"/>
      <c r="E34" s="29"/>
      <c r="F34" s="30"/>
      <c r="G34" s="29"/>
      <c r="H34" s="30"/>
      <c r="I34" s="29"/>
      <c r="J34" s="30"/>
      <c r="K34" s="29"/>
      <c r="L34" s="30"/>
      <c r="M34" s="29"/>
      <c r="N34" s="30"/>
      <c r="O34" s="29"/>
      <c r="P34" s="30"/>
      <c r="Q34" s="29"/>
      <c r="R34" s="30"/>
      <c r="S34" s="29"/>
      <c r="T34" s="30"/>
      <c r="U34" s="29"/>
      <c r="V34" s="30"/>
      <c r="W34" s="29"/>
      <c r="X34" s="30"/>
      <c r="Y34" s="29"/>
      <c r="Z34" s="30"/>
      <c r="AA34" s="29"/>
      <c r="AB34" s="30"/>
      <c r="AC34" s="29"/>
      <c r="AD34" s="30"/>
      <c r="AE34" s="29"/>
      <c r="AF34" s="30"/>
      <c r="AG34" s="29"/>
      <c r="AH34" s="30"/>
      <c r="AI34" s="45" t="str">
        <f t="shared" si="0"/>
        <v/>
      </c>
      <c r="AJ34" s="8" t="str">
        <f>+madde!H33</f>
        <v>M36</v>
      </c>
      <c r="AK34" s="62">
        <v>32</v>
      </c>
      <c r="AL34" s="60" t="str">
        <f>+madde!J33</f>
        <v>İstismardan korunmayı öğrenme</v>
      </c>
      <c r="AM34" s="68" t="str">
        <f>+madde!K33</f>
        <v>İhmal ve İstismardan Korunma</v>
      </c>
      <c r="AN34" s="27">
        <f>+AD72</f>
        <v>0</v>
      </c>
    </row>
    <row r="35" spans="1:40" ht="12" customHeight="1" x14ac:dyDescent="0.2">
      <c r="A35" s="25">
        <v>33</v>
      </c>
      <c r="C35" s="29"/>
      <c r="D35" s="30"/>
      <c r="E35" s="29"/>
      <c r="F35" s="30"/>
      <c r="G35" s="29"/>
      <c r="H35" s="30"/>
      <c r="I35" s="29"/>
      <c r="J35" s="30"/>
      <c r="K35" s="29"/>
      <c r="L35" s="30"/>
      <c r="M35" s="29"/>
      <c r="N35" s="30"/>
      <c r="O35" s="29"/>
      <c r="P35" s="30"/>
      <c r="Q35" s="29"/>
      <c r="R35" s="30"/>
      <c r="S35" s="29"/>
      <c r="T35" s="30"/>
      <c r="U35" s="29"/>
      <c r="V35" s="30"/>
      <c r="W35" s="29"/>
      <c r="X35" s="30"/>
      <c r="Y35" s="29"/>
      <c r="Z35" s="30"/>
      <c r="AA35" s="29"/>
      <c r="AB35" s="30"/>
      <c r="AC35" s="29"/>
      <c r="AD35" s="30"/>
      <c r="AE35" s="29"/>
      <c r="AF35" s="30"/>
      <c r="AG35" s="29"/>
      <c r="AH35" s="30"/>
      <c r="AI35" s="45" t="str">
        <f t="shared" si="0"/>
        <v/>
      </c>
      <c r="AJ35" s="8" t="str">
        <f>+madde!H34</f>
        <v>M09</v>
      </c>
      <c r="AK35" s="62">
        <v>33</v>
      </c>
      <c r="AL35" s="60">
        <f>+madde!J34</f>
        <v>0</v>
      </c>
      <c r="AM35" s="68" t="str">
        <f>+madde!K34</f>
        <v>Sosyal Beceriler</v>
      </c>
      <c r="AN35" s="27"/>
    </row>
    <row r="36" spans="1:40" ht="12" customHeight="1" x14ac:dyDescent="0.2">
      <c r="A36" s="25">
        <v>34</v>
      </c>
      <c r="C36" s="29"/>
      <c r="D36" s="30"/>
      <c r="E36" s="29"/>
      <c r="F36" s="30"/>
      <c r="G36" s="29"/>
      <c r="H36" s="30"/>
      <c r="I36" s="29"/>
      <c r="J36" s="30"/>
      <c r="K36" s="29"/>
      <c r="L36" s="30"/>
      <c r="M36" s="29"/>
      <c r="N36" s="30"/>
      <c r="O36" s="29"/>
      <c r="P36" s="30"/>
      <c r="Q36" s="29"/>
      <c r="R36" s="30"/>
      <c r="S36" s="29"/>
      <c r="T36" s="30"/>
      <c r="U36" s="29"/>
      <c r="V36" s="30"/>
      <c r="W36" s="29"/>
      <c r="X36" s="30"/>
      <c r="Y36" s="29"/>
      <c r="Z36" s="30"/>
      <c r="AA36" s="29"/>
      <c r="AB36" s="30"/>
      <c r="AC36" s="29"/>
      <c r="AD36" s="30"/>
      <c r="AE36" s="29"/>
      <c r="AF36" s="30"/>
      <c r="AG36" s="29"/>
      <c r="AH36" s="30"/>
      <c r="AI36" s="45" t="str">
        <f t="shared" si="0"/>
        <v/>
      </c>
      <c r="AJ36" s="8" t="str">
        <f>+madde!H35</f>
        <v>M25</v>
      </c>
      <c r="AK36" s="62">
        <v>34</v>
      </c>
      <c r="AL36" s="60" t="str">
        <f>+madde!J35</f>
        <v>Derslerde zorlansa bile başarılı olacağına inanma</v>
      </c>
      <c r="AM36" s="68" t="str">
        <f>+madde!K35</f>
        <v>Akademik Özyeterlik</v>
      </c>
      <c r="AN36" s="27">
        <f>+AA72</f>
        <v>0</v>
      </c>
    </row>
    <row r="37" spans="1:40" ht="12" customHeight="1" x14ac:dyDescent="0.2">
      <c r="A37" s="25">
        <v>35</v>
      </c>
      <c r="C37" s="29"/>
      <c r="D37" s="30"/>
      <c r="E37" s="29"/>
      <c r="F37" s="30"/>
      <c r="G37" s="29"/>
      <c r="H37" s="30"/>
      <c r="I37" s="29"/>
      <c r="J37" s="30"/>
      <c r="K37" s="29"/>
      <c r="L37" s="30"/>
      <c r="M37" s="29"/>
      <c r="N37" s="30"/>
      <c r="O37" s="29"/>
      <c r="P37" s="30"/>
      <c r="Q37" s="29"/>
      <c r="R37" s="30"/>
      <c r="S37" s="29"/>
      <c r="T37" s="30"/>
      <c r="U37" s="29"/>
      <c r="V37" s="30"/>
      <c r="W37" s="29"/>
      <c r="X37" s="30"/>
      <c r="Y37" s="29"/>
      <c r="Z37" s="30"/>
      <c r="AA37" s="29"/>
      <c r="AB37" s="30"/>
      <c r="AC37" s="29"/>
      <c r="AD37" s="30"/>
      <c r="AE37" s="29"/>
      <c r="AF37" s="30"/>
      <c r="AG37" s="29"/>
      <c r="AH37" s="30"/>
      <c r="AI37" s="45" t="str">
        <f t="shared" si="0"/>
        <v/>
      </c>
      <c r="AJ37" s="8" t="str">
        <f>+madde!H36</f>
        <v>M10</v>
      </c>
      <c r="AK37" s="62">
        <v>35</v>
      </c>
      <c r="AL37" s="60" t="str">
        <f>+madde!J36</f>
        <v>İlişkilerinde kişisel sınırlarını koruma</v>
      </c>
      <c r="AM37" s="68" t="str">
        <f>+madde!K36</f>
        <v>Sınır Koyma</v>
      </c>
      <c r="AN37" s="27">
        <f>+AE72</f>
        <v>0</v>
      </c>
    </row>
    <row r="38" spans="1:40" ht="12" customHeight="1" x14ac:dyDescent="0.2">
      <c r="A38" s="25">
        <v>36</v>
      </c>
      <c r="C38" s="29"/>
      <c r="D38" s="30"/>
      <c r="E38" s="29"/>
      <c r="F38" s="30"/>
      <c r="G38" s="29"/>
      <c r="H38" s="30"/>
      <c r="I38" s="29"/>
      <c r="J38" s="30"/>
      <c r="K38" s="29"/>
      <c r="L38" s="30"/>
      <c r="M38" s="29"/>
      <c r="N38" s="30"/>
      <c r="O38" s="29"/>
      <c r="P38" s="30"/>
      <c r="Q38" s="29"/>
      <c r="R38" s="30"/>
      <c r="S38" s="29"/>
      <c r="T38" s="30"/>
      <c r="U38" s="29"/>
      <c r="V38" s="30"/>
      <c r="W38" s="29"/>
      <c r="X38" s="30"/>
      <c r="Y38" s="29"/>
      <c r="Z38" s="30"/>
      <c r="AA38" s="29"/>
      <c r="AB38" s="30"/>
      <c r="AC38" s="29"/>
      <c r="AD38" s="30"/>
      <c r="AE38" s="29"/>
      <c r="AF38" s="30"/>
      <c r="AG38" s="29"/>
      <c r="AH38" s="30"/>
      <c r="AI38" s="45" t="str">
        <f t="shared" si="0"/>
        <v/>
      </c>
      <c r="AJ38" s="8" t="str">
        <f>+madde!H37</f>
        <v>M18</v>
      </c>
      <c r="AK38" s="62">
        <v>36</v>
      </c>
      <c r="AL38" s="60" t="str">
        <f>+madde!J37</f>
        <v>Mesleki farkındalıklarını (meslek edinmenin önemi, mesleklerin özellikleri gibi) geliştirme</v>
      </c>
      <c r="AM38" s="68" t="str">
        <f>+madde!K37</f>
        <v>Meslek Sahibi Olmanın Önemi</v>
      </c>
      <c r="AN38" s="27">
        <f>+AF72</f>
        <v>0</v>
      </c>
    </row>
    <row r="39" spans="1:40" ht="12" customHeight="1" x14ac:dyDescent="0.2">
      <c r="A39" s="25">
        <v>37</v>
      </c>
      <c r="C39" s="29"/>
      <c r="D39" s="30"/>
      <c r="E39" s="29"/>
      <c r="F39" s="30"/>
      <c r="G39" s="29"/>
      <c r="H39" s="30"/>
      <c r="I39" s="29"/>
      <c r="J39" s="30"/>
      <c r="K39" s="29"/>
      <c r="L39" s="30"/>
      <c r="M39" s="29"/>
      <c r="N39" s="30"/>
      <c r="O39" s="29"/>
      <c r="P39" s="30"/>
      <c r="Q39" s="29"/>
      <c r="R39" s="30"/>
      <c r="S39" s="29"/>
      <c r="T39" s="30"/>
      <c r="U39" s="29"/>
      <c r="V39" s="30"/>
      <c r="W39" s="29"/>
      <c r="X39" s="30"/>
      <c r="Y39" s="29"/>
      <c r="Z39" s="30"/>
      <c r="AA39" s="29"/>
      <c r="AB39" s="30"/>
      <c r="AC39" s="29"/>
      <c r="AD39" s="30"/>
      <c r="AE39" s="29"/>
      <c r="AF39" s="30"/>
      <c r="AG39" s="29"/>
      <c r="AH39" s="30"/>
      <c r="AI39" s="45" t="str">
        <f t="shared" si="0"/>
        <v/>
      </c>
      <c r="AJ39" s="8" t="str">
        <f>+madde!H38</f>
        <v>M30</v>
      </c>
      <c r="AK39" s="62">
        <v>37</v>
      </c>
      <c r="AL39" s="60" t="str">
        <f>+madde!J38</f>
        <v>Zaman yönetimi becerilerini geliştirme</v>
      </c>
      <c r="AM39" s="68" t="str">
        <f>+madde!K38</f>
        <v>Zaman Yönetimi</v>
      </c>
      <c r="AN39" s="27">
        <f>+AG72</f>
        <v>0</v>
      </c>
    </row>
    <row r="40" spans="1:40" ht="12" customHeight="1" x14ac:dyDescent="0.2">
      <c r="A40" s="25">
        <v>38</v>
      </c>
      <c r="C40" s="29"/>
      <c r="D40" s="30"/>
      <c r="E40" s="29"/>
      <c r="F40" s="30"/>
      <c r="G40" s="29"/>
      <c r="H40" s="30"/>
      <c r="I40" s="29"/>
      <c r="J40" s="30"/>
      <c r="K40" s="29"/>
      <c r="L40" s="30"/>
      <c r="M40" s="29"/>
      <c r="N40" s="30"/>
      <c r="O40" s="29"/>
      <c r="P40" s="30"/>
      <c r="Q40" s="29"/>
      <c r="R40" s="30"/>
      <c r="S40" s="29"/>
      <c r="T40" s="30"/>
      <c r="U40" s="29"/>
      <c r="V40" s="30"/>
      <c r="W40" s="29"/>
      <c r="X40" s="30"/>
      <c r="Y40" s="29"/>
      <c r="Z40" s="30"/>
      <c r="AA40" s="29"/>
      <c r="AB40" s="30"/>
      <c r="AC40" s="29"/>
      <c r="AD40" s="30"/>
      <c r="AE40" s="29"/>
      <c r="AF40" s="30"/>
      <c r="AG40" s="29"/>
      <c r="AH40" s="30"/>
      <c r="AI40" s="45" t="str">
        <f t="shared" si="0"/>
        <v/>
      </c>
      <c r="AJ40" s="8" t="str">
        <f>+madde!H39</f>
        <v>M45</v>
      </c>
      <c r="AK40" s="62">
        <v>38</v>
      </c>
      <c r="AL40" s="60" t="str">
        <f>+madde!J39</f>
        <v>Yardım arama becerilerini geliştirme (ör., nereden ve kimden yardım isteyeceğini bilme)</v>
      </c>
      <c r="AM40" s="68" t="str">
        <f>+madde!K39</f>
        <v>Yardım Arama</v>
      </c>
      <c r="AN40" s="27">
        <f>+AH72</f>
        <v>0</v>
      </c>
    </row>
    <row r="41" spans="1:40" ht="12" customHeight="1" x14ac:dyDescent="0.2">
      <c r="A41" s="25">
        <v>39</v>
      </c>
      <c r="C41" s="29"/>
      <c r="D41" s="30"/>
      <c r="E41" s="29"/>
      <c r="F41" s="30"/>
      <c r="G41" s="29"/>
      <c r="H41" s="30"/>
      <c r="I41" s="29"/>
      <c r="J41" s="30"/>
      <c r="K41" s="29"/>
      <c r="L41" s="30"/>
      <c r="M41" s="29"/>
      <c r="N41" s="30"/>
      <c r="O41" s="29"/>
      <c r="P41" s="30"/>
      <c r="Q41" s="29"/>
      <c r="R41" s="30"/>
      <c r="S41" s="29"/>
      <c r="T41" s="30"/>
      <c r="U41" s="29"/>
      <c r="V41" s="30"/>
      <c r="W41" s="29"/>
      <c r="X41" s="30"/>
      <c r="Y41" s="29"/>
      <c r="Z41" s="30"/>
      <c r="AA41" s="29"/>
      <c r="AB41" s="30"/>
      <c r="AC41" s="29"/>
      <c r="AD41" s="30"/>
      <c r="AE41" s="29"/>
      <c r="AF41" s="30"/>
      <c r="AG41" s="29"/>
      <c r="AH41" s="30"/>
      <c r="AI41" s="45" t="str">
        <f t="shared" si="0"/>
        <v/>
      </c>
      <c r="AJ41" s="27"/>
      <c r="AK41" s="63"/>
      <c r="AN41" s="27"/>
    </row>
    <row r="42" spans="1:40" ht="12" customHeight="1" x14ac:dyDescent="0.2">
      <c r="A42" s="25">
        <v>40</v>
      </c>
      <c r="C42" s="29"/>
      <c r="D42" s="30"/>
      <c r="E42" s="29"/>
      <c r="F42" s="30"/>
      <c r="G42" s="29"/>
      <c r="H42" s="30"/>
      <c r="I42" s="29"/>
      <c r="J42" s="30"/>
      <c r="K42" s="29"/>
      <c r="L42" s="30"/>
      <c r="M42" s="29"/>
      <c r="N42" s="30"/>
      <c r="O42" s="29"/>
      <c r="P42" s="30"/>
      <c r="Q42" s="29"/>
      <c r="R42" s="30"/>
      <c r="S42" s="29"/>
      <c r="T42" s="30"/>
      <c r="U42" s="29"/>
      <c r="V42" s="30"/>
      <c r="W42" s="29"/>
      <c r="X42" s="30"/>
      <c r="Y42" s="29"/>
      <c r="Z42" s="30"/>
      <c r="AA42" s="29"/>
      <c r="AB42" s="30"/>
      <c r="AC42" s="29"/>
      <c r="AD42" s="30"/>
      <c r="AE42" s="29"/>
      <c r="AF42" s="30"/>
      <c r="AG42" s="29"/>
      <c r="AH42" s="30"/>
      <c r="AI42" s="45" t="str">
        <f t="shared" si="0"/>
        <v/>
      </c>
      <c r="AJ42" s="27"/>
      <c r="AK42" s="63"/>
      <c r="AN42" s="27"/>
    </row>
    <row r="43" spans="1:40" ht="12" customHeight="1" x14ac:dyDescent="0.2">
      <c r="A43" s="25">
        <v>41</v>
      </c>
      <c r="C43" s="29"/>
      <c r="D43" s="30"/>
      <c r="E43" s="29"/>
      <c r="F43" s="30"/>
      <c r="G43" s="29"/>
      <c r="H43" s="30"/>
      <c r="I43" s="29"/>
      <c r="J43" s="30"/>
      <c r="K43" s="29"/>
      <c r="L43" s="30"/>
      <c r="M43" s="29"/>
      <c r="N43" s="30"/>
      <c r="O43" s="29"/>
      <c r="P43" s="30"/>
      <c r="Q43" s="29"/>
      <c r="R43" s="30"/>
      <c r="S43" s="29"/>
      <c r="T43" s="30"/>
      <c r="U43" s="29"/>
      <c r="V43" s="30"/>
      <c r="W43" s="29"/>
      <c r="X43" s="30"/>
      <c r="Y43" s="29"/>
      <c r="Z43" s="30"/>
      <c r="AA43" s="29"/>
      <c r="AB43" s="30"/>
      <c r="AC43" s="29"/>
      <c r="AD43" s="30"/>
      <c r="AE43" s="29"/>
      <c r="AF43" s="30"/>
      <c r="AG43" s="29"/>
      <c r="AH43" s="30"/>
      <c r="AI43" s="45" t="str">
        <f t="shared" si="0"/>
        <v/>
      </c>
      <c r="AJ43" s="27"/>
      <c r="AK43" s="63"/>
    </row>
    <row r="44" spans="1:40" ht="12" customHeight="1" x14ac:dyDescent="0.2">
      <c r="A44" s="25">
        <v>42</v>
      </c>
      <c r="C44" s="29"/>
      <c r="D44" s="30"/>
      <c r="E44" s="29"/>
      <c r="F44" s="30"/>
      <c r="G44" s="29"/>
      <c r="H44" s="30"/>
      <c r="I44" s="29"/>
      <c r="J44" s="30"/>
      <c r="K44" s="29"/>
      <c r="L44" s="30"/>
      <c r="M44" s="29"/>
      <c r="N44" s="30"/>
      <c r="O44" s="29"/>
      <c r="P44" s="30"/>
      <c r="Q44" s="29"/>
      <c r="R44" s="30"/>
      <c r="S44" s="29"/>
      <c r="T44" s="30"/>
      <c r="U44" s="29"/>
      <c r="V44" s="30"/>
      <c r="W44" s="29"/>
      <c r="X44" s="30"/>
      <c r="Y44" s="29"/>
      <c r="Z44" s="30"/>
      <c r="AA44" s="29"/>
      <c r="AB44" s="30"/>
      <c r="AC44" s="29"/>
      <c r="AD44" s="30"/>
      <c r="AE44" s="29"/>
      <c r="AF44" s="30"/>
      <c r="AG44" s="29"/>
      <c r="AH44" s="30"/>
      <c r="AI44" s="45" t="str">
        <f t="shared" si="0"/>
        <v/>
      </c>
      <c r="AJ44" s="27"/>
      <c r="AK44" s="63"/>
      <c r="AN44" s="27"/>
    </row>
    <row r="45" spans="1:40" ht="12" customHeight="1" x14ac:dyDescent="0.2">
      <c r="A45" s="25">
        <v>43</v>
      </c>
      <c r="C45" s="29"/>
      <c r="D45" s="30"/>
      <c r="E45" s="29"/>
      <c r="F45" s="30"/>
      <c r="G45" s="29"/>
      <c r="H45" s="30"/>
      <c r="I45" s="29"/>
      <c r="J45" s="30"/>
      <c r="K45" s="29"/>
      <c r="L45" s="30"/>
      <c r="M45" s="29"/>
      <c r="N45" s="30"/>
      <c r="O45" s="29"/>
      <c r="P45" s="30"/>
      <c r="Q45" s="29"/>
      <c r="R45" s="30"/>
      <c r="S45" s="29"/>
      <c r="T45" s="30"/>
      <c r="U45" s="29"/>
      <c r="V45" s="30"/>
      <c r="W45" s="29"/>
      <c r="X45" s="30"/>
      <c r="Y45" s="29"/>
      <c r="Z45" s="30"/>
      <c r="AA45" s="29"/>
      <c r="AB45" s="30"/>
      <c r="AC45" s="29"/>
      <c r="AD45" s="30"/>
      <c r="AE45" s="29"/>
      <c r="AF45" s="30"/>
      <c r="AG45" s="29"/>
      <c r="AH45" s="30"/>
      <c r="AI45" s="45" t="str">
        <f t="shared" si="0"/>
        <v/>
      </c>
      <c r="AJ45" s="27"/>
      <c r="AK45" s="63"/>
      <c r="AN45" s="27"/>
    </row>
    <row r="46" spans="1:40" ht="12" customHeight="1" x14ac:dyDescent="0.2">
      <c r="A46" s="25">
        <v>44</v>
      </c>
      <c r="C46" s="29"/>
      <c r="D46" s="30"/>
      <c r="E46" s="29"/>
      <c r="F46" s="30"/>
      <c r="G46" s="29"/>
      <c r="H46" s="30"/>
      <c r="I46" s="29"/>
      <c r="J46" s="30"/>
      <c r="K46" s="29"/>
      <c r="L46" s="30"/>
      <c r="M46" s="29"/>
      <c r="N46" s="30"/>
      <c r="O46" s="29"/>
      <c r="P46" s="30"/>
      <c r="Q46" s="29"/>
      <c r="R46" s="30"/>
      <c r="S46" s="29"/>
      <c r="T46" s="30"/>
      <c r="U46" s="29"/>
      <c r="V46" s="30"/>
      <c r="W46" s="29"/>
      <c r="X46" s="30"/>
      <c r="Y46" s="29"/>
      <c r="Z46" s="30"/>
      <c r="AA46" s="29"/>
      <c r="AB46" s="30"/>
      <c r="AC46" s="29"/>
      <c r="AD46" s="30"/>
      <c r="AE46" s="29"/>
      <c r="AF46" s="30"/>
      <c r="AG46" s="29"/>
      <c r="AH46" s="30"/>
      <c r="AI46" s="45" t="str">
        <f t="shared" si="0"/>
        <v/>
      </c>
      <c r="AJ46" s="27"/>
      <c r="AK46" s="63"/>
      <c r="AN46" s="27"/>
    </row>
    <row r="47" spans="1:40" ht="12" customHeight="1" x14ac:dyDescent="0.2">
      <c r="A47" s="25">
        <v>45</v>
      </c>
      <c r="C47" s="29"/>
      <c r="D47" s="30"/>
      <c r="E47" s="29"/>
      <c r="F47" s="30"/>
      <c r="G47" s="29"/>
      <c r="H47" s="30"/>
      <c r="I47" s="29"/>
      <c r="J47" s="30"/>
      <c r="K47" s="29"/>
      <c r="L47" s="30"/>
      <c r="M47" s="29"/>
      <c r="N47" s="30"/>
      <c r="O47" s="29"/>
      <c r="P47" s="30"/>
      <c r="Q47" s="29"/>
      <c r="R47" s="30"/>
      <c r="S47" s="29"/>
      <c r="T47" s="30"/>
      <c r="U47" s="29"/>
      <c r="V47" s="30"/>
      <c r="W47" s="29"/>
      <c r="X47" s="30"/>
      <c r="Y47" s="29"/>
      <c r="Z47" s="30"/>
      <c r="AA47" s="29"/>
      <c r="AB47" s="30"/>
      <c r="AC47" s="29"/>
      <c r="AD47" s="30"/>
      <c r="AE47" s="29"/>
      <c r="AF47" s="30"/>
      <c r="AG47" s="29"/>
      <c r="AH47" s="30"/>
      <c r="AI47" s="45" t="str">
        <f t="shared" si="0"/>
        <v/>
      </c>
      <c r="AJ47" s="27"/>
      <c r="AK47" s="63"/>
      <c r="AN47" s="27"/>
    </row>
    <row r="48" spans="1:40" ht="12" customHeight="1" x14ac:dyDescent="0.2">
      <c r="A48" s="25">
        <v>46</v>
      </c>
      <c r="C48" s="29"/>
      <c r="D48" s="30"/>
      <c r="E48" s="29"/>
      <c r="F48" s="30"/>
      <c r="G48" s="29"/>
      <c r="H48" s="30"/>
      <c r="I48" s="29"/>
      <c r="J48" s="30"/>
      <c r="K48" s="29"/>
      <c r="L48" s="30"/>
      <c r="M48" s="29"/>
      <c r="N48" s="30"/>
      <c r="O48" s="29"/>
      <c r="P48" s="30"/>
      <c r="Q48" s="29"/>
      <c r="R48" s="30"/>
      <c r="S48" s="29"/>
      <c r="T48" s="30"/>
      <c r="U48" s="29"/>
      <c r="V48" s="30"/>
      <c r="W48" s="29"/>
      <c r="X48" s="30"/>
      <c r="Y48" s="29"/>
      <c r="Z48" s="30"/>
      <c r="AA48" s="29"/>
      <c r="AB48" s="30"/>
      <c r="AC48" s="29"/>
      <c r="AD48" s="30"/>
      <c r="AE48" s="29"/>
      <c r="AF48" s="30"/>
      <c r="AG48" s="29"/>
      <c r="AH48" s="30"/>
      <c r="AI48" s="45" t="str">
        <f t="shared" si="0"/>
        <v/>
      </c>
      <c r="AJ48" s="27"/>
      <c r="AK48" s="63"/>
      <c r="AN48" s="27"/>
    </row>
    <row r="49" spans="1:40" ht="12" customHeight="1" x14ac:dyDescent="0.2">
      <c r="A49" s="25">
        <v>47</v>
      </c>
      <c r="C49" s="29"/>
      <c r="D49" s="30"/>
      <c r="E49" s="29"/>
      <c r="F49" s="30"/>
      <c r="G49" s="29"/>
      <c r="H49" s="30"/>
      <c r="I49" s="29"/>
      <c r="J49" s="30"/>
      <c r="K49" s="29"/>
      <c r="L49" s="30"/>
      <c r="M49" s="29"/>
      <c r="N49" s="30"/>
      <c r="O49" s="29"/>
      <c r="P49" s="30"/>
      <c r="Q49" s="29"/>
      <c r="R49" s="30"/>
      <c r="S49" s="29"/>
      <c r="T49" s="30"/>
      <c r="U49" s="29"/>
      <c r="V49" s="30"/>
      <c r="W49" s="29"/>
      <c r="X49" s="30"/>
      <c r="Y49" s="29"/>
      <c r="Z49" s="30"/>
      <c r="AA49" s="29"/>
      <c r="AB49" s="30"/>
      <c r="AC49" s="29"/>
      <c r="AD49" s="30"/>
      <c r="AE49" s="29"/>
      <c r="AF49" s="30"/>
      <c r="AG49" s="29"/>
      <c r="AH49" s="30"/>
      <c r="AI49" s="45" t="str">
        <f t="shared" si="0"/>
        <v/>
      </c>
      <c r="AJ49" s="27"/>
      <c r="AK49" s="63"/>
      <c r="AN49" s="27"/>
    </row>
    <row r="50" spans="1:40" ht="12" customHeight="1" x14ac:dyDescent="0.2">
      <c r="A50" s="25">
        <v>48</v>
      </c>
      <c r="C50" s="29"/>
      <c r="D50" s="30"/>
      <c r="E50" s="29"/>
      <c r="F50" s="30"/>
      <c r="G50" s="29"/>
      <c r="H50" s="30"/>
      <c r="I50" s="29"/>
      <c r="J50" s="30"/>
      <c r="K50" s="29"/>
      <c r="L50" s="30"/>
      <c r="M50" s="29"/>
      <c r="N50" s="30"/>
      <c r="O50" s="29"/>
      <c r="P50" s="30"/>
      <c r="Q50" s="29"/>
      <c r="R50" s="30"/>
      <c r="S50" s="29"/>
      <c r="T50" s="30"/>
      <c r="U50" s="29"/>
      <c r="V50" s="30"/>
      <c r="W50" s="29"/>
      <c r="X50" s="30"/>
      <c r="Y50" s="29"/>
      <c r="Z50" s="30"/>
      <c r="AA50" s="29"/>
      <c r="AB50" s="30"/>
      <c r="AC50" s="29"/>
      <c r="AD50" s="30"/>
      <c r="AE50" s="29"/>
      <c r="AF50" s="30"/>
      <c r="AG50" s="29"/>
      <c r="AH50" s="30"/>
      <c r="AI50" s="45" t="str">
        <f t="shared" si="0"/>
        <v/>
      </c>
      <c r="AJ50" s="27"/>
      <c r="AK50" s="63"/>
      <c r="AN50" s="27"/>
    </row>
    <row r="51" spans="1:40" ht="12" customHeight="1" x14ac:dyDescent="0.2">
      <c r="A51" s="25">
        <v>49</v>
      </c>
      <c r="C51" s="29"/>
      <c r="D51" s="30"/>
      <c r="E51" s="29"/>
      <c r="F51" s="30"/>
      <c r="G51" s="29"/>
      <c r="H51" s="30"/>
      <c r="I51" s="29"/>
      <c r="J51" s="30"/>
      <c r="K51" s="29"/>
      <c r="L51" s="30"/>
      <c r="M51" s="29"/>
      <c r="N51" s="30"/>
      <c r="O51" s="29"/>
      <c r="P51" s="30"/>
      <c r="Q51" s="29"/>
      <c r="R51" s="30"/>
      <c r="S51" s="29"/>
      <c r="T51" s="30"/>
      <c r="U51" s="29"/>
      <c r="V51" s="30"/>
      <c r="W51" s="29"/>
      <c r="X51" s="30"/>
      <c r="Y51" s="29"/>
      <c r="Z51" s="30"/>
      <c r="AA51" s="29"/>
      <c r="AB51" s="30"/>
      <c r="AC51" s="29"/>
      <c r="AD51" s="30"/>
      <c r="AE51" s="29"/>
      <c r="AF51" s="30"/>
      <c r="AG51" s="29"/>
      <c r="AH51" s="30"/>
      <c r="AI51" s="45" t="str">
        <f t="shared" si="0"/>
        <v/>
      </c>
      <c r="AJ51" s="27"/>
      <c r="AK51" s="63"/>
      <c r="AN51" s="27"/>
    </row>
    <row r="52" spans="1:40" ht="12" customHeight="1" x14ac:dyDescent="0.2">
      <c r="A52" s="25">
        <v>50</v>
      </c>
      <c r="C52" s="29"/>
      <c r="D52" s="30"/>
      <c r="E52" s="29"/>
      <c r="F52" s="30"/>
      <c r="G52" s="29"/>
      <c r="H52" s="30"/>
      <c r="I52" s="29"/>
      <c r="J52" s="30"/>
      <c r="K52" s="29"/>
      <c r="L52" s="30"/>
      <c r="M52" s="29"/>
      <c r="N52" s="30"/>
      <c r="O52" s="29"/>
      <c r="P52" s="30"/>
      <c r="Q52" s="29"/>
      <c r="R52" s="30"/>
      <c r="S52" s="29"/>
      <c r="T52" s="30"/>
      <c r="U52" s="29"/>
      <c r="V52" s="30"/>
      <c r="W52" s="29"/>
      <c r="X52" s="30"/>
      <c r="Y52" s="29"/>
      <c r="Z52" s="30"/>
      <c r="AA52" s="29"/>
      <c r="AB52" s="30"/>
      <c r="AC52" s="29"/>
      <c r="AD52" s="30"/>
      <c r="AE52" s="29"/>
      <c r="AF52" s="30"/>
      <c r="AG52" s="29"/>
      <c r="AH52" s="30"/>
      <c r="AI52" s="45" t="str">
        <f t="shared" si="0"/>
        <v/>
      </c>
      <c r="AJ52" s="27"/>
      <c r="AK52" s="63"/>
      <c r="AN52" s="27"/>
    </row>
    <row r="53" spans="1:40" ht="12" customHeight="1" x14ac:dyDescent="0.2">
      <c r="A53" s="25">
        <v>51</v>
      </c>
      <c r="C53" s="29"/>
      <c r="D53" s="30"/>
      <c r="E53" s="29"/>
      <c r="F53" s="30"/>
      <c r="G53" s="29"/>
      <c r="H53" s="30"/>
      <c r="I53" s="29"/>
      <c r="J53" s="30"/>
      <c r="K53" s="29"/>
      <c r="L53" s="30"/>
      <c r="M53" s="29"/>
      <c r="N53" s="30"/>
      <c r="O53" s="29"/>
      <c r="P53" s="30"/>
      <c r="Q53" s="29"/>
      <c r="R53" s="30"/>
      <c r="S53" s="29"/>
      <c r="T53" s="30"/>
      <c r="U53" s="29"/>
      <c r="V53" s="30"/>
      <c r="W53" s="29"/>
      <c r="X53" s="30"/>
      <c r="Y53" s="29"/>
      <c r="Z53" s="30"/>
      <c r="AA53" s="29"/>
      <c r="AB53" s="30"/>
      <c r="AC53" s="29"/>
      <c r="AD53" s="30"/>
      <c r="AE53" s="29"/>
      <c r="AF53" s="30"/>
      <c r="AG53" s="29"/>
      <c r="AH53" s="30"/>
      <c r="AI53" s="45" t="str">
        <f t="shared" si="0"/>
        <v/>
      </c>
      <c r="AJ53" s="27"/>
      <c r="AK53" s="63"/>
      <c r="AN53" s="27"/>
    </row>
    <row r="54" spans="1:40" ht="12" customHeight="1" x14ac:dyDescent="0.2">
      <c r="A54" s="25">
        <v>52</v>
      </c>
      <c r="C54" s="29"/>
      <c r="D54" s="30"/>
      <c r="E54" s="29"/>
      <c r="F54" s="30"/>
      <c r="G54" s="29"/>
      <c r="H54" s="30"/>
      <c r="I54" s="29"/>
      <c r="J54" s="30"/>
      <c r="K54" s="29"/>
      <c r="L54" s="30"/>
      <c r="M54" s="29"/>
      <c r="N54" s="30"/>
      <c r="O54" s="29"/>
      <c r="P54" s="30"/>
      <c r="Q54" s="29"/>
      <c r="R54" s="30"/>
      <c r="S54" s="29"/>
      <c r="T54" s="30"/>
      <c r="U54" s="29"/>
      <c r="V54" s="30"/>
      <c r="W54" s="29"/>
      <c r="X54" s="30"/>
      <c r="Y54" s="29"/>
      <c r="Z54" s="30"/>
      <c r="AA54" s="29"/>
      <c r="AB54" s="30"/>
      <c r="AC54" s="29"/>
      <c r="AD54" s="30"/>
      <c r="AE54" s="29"/>
      <c r="AF54" s="30"/>
      <c r="AG54" s="29"/>
      <c r="AH54" s="30"/>
      <c r="AI54" s="45" t="str">
        <f t="shared" si="0"/>
        <v/>
      </c>
      <c r="AJ54" s="27"/>
      <c r="AK54" s="63"/>
      <c r="AN54" s="27"/>
    </row>
    <row r="55" spans="1:40" ht="12" customHeight="1" x14ac:dyDescent="0.2">
      <c r="A55" s="25">
        <v>53</v>
      </c>
      <c r="C55" s="29"/>
      <c r="D55" s="30"/>
      <c r="E55" s="29"/>
      <c r="F55" s="30"/>
      <c r="G55" s="29"/>
      <c r="H55" s="30"/>
      <c r="I55" s="29"/>
      <c r="J55" s="30"/>
      <c r="K55" s="29"/>
      <c r="L55" s="30"/>
      <c r="M55" s="29"/>
      <c r="N55" s="30"/>
      <c r="O55" s="29"/>
      <c r="P55" s="30"/>
      <c r="Q55" s="29"/>
      <c r="R55" s="30"/>
      <c r="S55" s="29"/>
      <c r="T55" s="30"/>
      <c r="U55" s="29"/>
      <c r="V55" s="30"/>
      <c r="W55" s="29"/>
      <c r="X55" s="30"/>
      <c r="Y55" s="29"/>
      <c r="Z55" s="30"/>
      <c r="AA55" s="29"/>
      <c r="AB55" s="30"/>
      <c r="AC55" s="29"/>
      <c r="AD55" s="30"/>
      <c r="AE55" s="29"/>
      <c r="AF55" s="30"/>
      <c r="AG55" s="29"/>
      <c r="AH55" s="30"/>
      <c r="AI55" s="45" t="str">
        <f t="shared" si="0"/>
        <v/>
      </c>
      <c r="AJ55" s="27"/>
      <c r="AK55" s="63"/>
      <c r="AN55" s="27"/>
    </row>
    <row r="56" spans="1:40" ht="12" customHeight="1" x14ac:dyDescent="0.2">
      <c r="A56" s="25">
        <v>54</v>
      </c>
      <c r="C56" s="29"/>
      <c r="D56" s="30"/>
      <c r="E56" s="29"/>
      <c r="F56" s="30"/>
      <c r="G56" s="29"/>
      <c r="H56" s="30"/>
      <c r="I56" s="29"/>
      <c r="J56" s="30"/>
      <c r="K56" s="29"/>
      <c r="L56" s="30"/>
      <c r="M56" s="29"/>
      <c r="N56" s="30"/>
      <c r="O56" s="29"/>
      <c r="P56" s="30"/>
      <c r="Q56" s="29"/>
      <c r="R56" s="30"/>
      <c r="S56" s="29"/>
      <c r="T56" s="30"/>
      <c r="U56" s="29"/>
      <c r="V56" s="30"/>
      <c r="W56" s="29"/>
      <c r="X56" s="30"/>
      <c r="Y56" s="29"/>
      <c r="Z56" s="30"/>
      <c r="AA56" s="29"/>
      <c r="AB56" s="30"/>
      <c r="AC56" s="29"/>
      <c r="AD56" s="30"/>
      <c r="AE56" s="29"/>
      <c r="AF56" s="30"/>
      <c r="AG56" s="29"/>
      <c r="AH56" s="30"/>
      <c r="AI56" s="45" t="str">
        <f t="shared" si="0"/>
        <v/>
      </c>
      <c r="AJ56" s="27"/>
      <c r="AK56" s="63"/>
      <c r="AN56" s="27"/>
    </row>
    <row r="57" spans="1:40" ht="12" customHeight="1" x14ac:dyDescent="0.2">
      <c r="A57" s="25">
        <v>55</v>
      </c>
      <c r="C57" s="29"/>
      <c r="D57" s="30"/>
      <c r="E57" s="29"/>
      <c r="F57" s="30"/>
      <c r="G57" s="29"/>
      <c r="H57" s="30"/>
      <c r="I57" s="29"/>
      <c r="J57" s="30"/>
      <c r="K57" s="29"/>
      <c r="L57" s="30"/>
      <c r="M57" s="29"/>
      <c r="N57" s="30"/>
      <c r="O57" s="29"/>
      <c r="P57" s="30"/>
      <c r="Q57" s="29"/>
      <c r="R57" s="30"/>
      <c r="S57" s="29"/>
      <c r="T57" s="30"/>
      <c r="U57" s="29"/>
      <c r="V57" s="30"/>
      <c r="W57" s="29"/>
      <c r="X57" s="30"/>
      <c r="Y57" s="29"/>
      <c r="Z57" s="30"/>
      <c r="AA57" s="29"/>
      <c r="AB57" s="30"/>
      <c r="AC57" s="29"/>
      <c r="AD57" s="30"/>
      <c r="AE57" s="29"/>
      <c r="AF57" s="30"/>
      <c r="AG57" s="29"/>
      <c r="AH57" s="30"/>
      <c r="AI57" s="45" t="str">
        <f t="shared" si="0"/>
        <v/>
      </c>
      <c r="AJ57" s="27"/>
      <c r="AK57" s="63"/>
      <c r="AN57" s="27"/>
    </row>
    <row r="58" spans="1:40" ht="12" customHeight="1" x14ac:dyDescent="0.2">
      <c r="A58" s="25">
        <v>56</v>
      </c>
      <c r="C58" s="29"/>
      <c r="D58" s="30"/>
      <c r="E58" s="29"/>
      <c r="F58" s="30"/>
      <c r="G58" s="29"/>
      <c r="H58" s="30"/>
      <c r="I58" s="29"/>
      <c r="J58" s="30"/>
      <c r="K58" s="29"/>
      <c r="L58" s="30"/>
      <c r="M58" s="29"/>
      <c r="N58" s="30"/>
      <c r="O58" s="29"/>
      <c r="P58" s="30"/>
      <c r="Q58" s="29"/>
      <c r="R58" s="30"/>
      <c r="S58" s="29"/>
      <c r="T58" s="30"/>
      <c r="U58" s="29"/>
      <c r="V58" s="30"/>
      <c r="W58" s="29"/>
      <c r="X58" s="30"/>
      <c r="Y58" s="29"/>
      <c r="Z58" s="30"/>
      <c r="AA58" s="29"/>
      <c r="AB58" s="30"/>
      <c r="AC58" s="29"/>
      <c r="AD58" s="30"/>
      <c r="AE58" s="29"/>
      <c r="AF58" s="30"/>
      <c r="AG58" s="29"/>
      <c r="AH58" s="30"/>
      <c r="AI58" s="45" t="str">
        <f t="shared" si="0"/>
        <v/>
      </c>
      <c r="AJ58" s="27"/>
      <c r="AK58" s="63"/>
      <c r="AN58" s="27"/>
    </row>
    <row r="59" spans="1:40" ht="12" customHeight="1" x14ac:dyDescent="0.2">
      <c r="A59" s="25">
        <v>57</v>
      </c>
      <c r="C59" s="29"/>
      <c r="D59" s="30"/>
      <c r="E59" s="29"/>
      <c r="F59" s="30"/>
      <c r="G59" s="29"/>
      <c r="H59" s="30"/>
      <c r="I59" s="29"/>
      <c r="J59" s="30"/>
      <c r="K59" s="29"/>
      <c r="L59" s="30"/>
      <c r="M59" s="29"/>
      <c r="N59" s="30"/>
      <c r="O59" s="29"/>
      <c r="P59" s="30"/>
      <c r="Q59" s="29"/>
      <c r="R59" s="30"/>
      <c r="S59" s="29"/>
      <c r="T59" s="30"/>
      <c r="U59" s="29"/>
      <c r="V59" s="30"/>
      <c r="W59" s="29"/>
      <c r="X59" s="30"/>
      <c r="Y59" s="29"/>
      <c r="Z59" s="30"/>
      <c r="AA59" s="29"/>
      <c r="AB59" s="30"/>
      <c r="AC59" s="29"/>
      <c r="AD59" s="30"/>
      <c r="AE59" s="29"/>
      <c r="AF59" s="30"/>
      <c r="AG59" s="29"/>
      <c r="AH59" s="30"/>
      <c r="AI59" s="45" t="str">
        <f t="shared" si="0"/>
        <v/>
      </c>
      <c r="AJ59" s="27"/>
      <c r="AK59" s="63"/>
      <c r="AN59" s="27"/>
    </row>
    <row r="60" spans="1:40" ht="12" customHeight="1" x14ac:dyDescent="0.2">
      <c r="A60" s="25">
        <v>58</v>
      </c>
      <c r="C60" s="29"/>
      <c r="D60" s="30"/>
      <c r="E60" s="29"/>
      <c r="F60" s="30"/>
      <c r="G60" s="29"/>
      <c r="H60" s="30"/>
      <c r="I60" s="29"/>
      <c r="J60" s="30"/>
      <c r="K60" s="29"/>
      <c r="L60" s="30"/>
      <c r="M60" s="29"/>
      <c r="N60" s="30"/>
      <c r="O60" s="29"/>
      <c r="P60" s="30"/>
      <c r="Q60" s="29"/>
      <c r="R60" s="30"/>
      <c r="S60" s="29"/>
      <c r="T60" s="30"/>
      <c r="U60" s="29"/>
      <c r="V60" s="30"/>
      <c r="W60" s="29"/>
      <c r="X60" s="30"/>
      <c r="Y60" s="29"/>
      <c r="Z60" s="30"/>
      <c r="AA60" s="29"/>
      <c r="AB60" s="30"/>
      <c r="AC60" s="29"/>
      <c r="AD60" s="30"/>
      <c r="AE60" s="29"/>
      <c r="AF60" s="30"/>
      <c r="AG60" s="29"/>
      <c r="AH60" s="30"/>
      <c r="AI60" s="45" t="str">
        <f t="shared" si="0"/>
        <v/>
      </c>
      <c r="AJ60" s="27"/>
      <c r="AK60" s="63"/>
      <c r="AN60" s="27"/>
    </row>
    <row r="61" spans="1:40" ht="12" customHeight="1" x14ac:dyDescent="0.2">
      <c r="A61" s="25">
        <v>59</v>
      </c>
      <c r="C61" s="29"/>
      <c r="D61" s="30"/>
      <c r="E61" s="29"/>
      <c r="F61" s="30"/>
      <c r="G61" s="29"/>
      <c r="H61" s="30"/>
      <c r="I61" s="29"/>
      <c r="J61" s="30"/>
      <c r="K61" s="29"/>
      <c r="L61" s="30"/>
      <c r="M61" s="29"/>
      <c r="N61" s="30"/>
      <c r="O61" s="29"/>
      <c r="P61" s="30"/>
      <c r="Q61" s="29"/>
      <c r="R61" s="30"/>
      <c r="S61" s="29"/>
      <c r="T61" s="30"/>
      <c r="U61" s="29"/>
      <c r="V61" s="30"/>
      <c r="W61" s="29"/>
      <c r="X61" s="30"/>
      <c r="Y61" s="29"/>
      <c r="Z61" s="30"/>
      <c r="AA61" s="29"/>
      <c r="AB61" s="30"/>
      <c r="AC61" s="29"/>
      <c r="AD61" s="30"/>
      <c r="AE61" s="29"/>
      <c r="AF61" s="30"/>
      <c r="AG61" s="29"/>
      <c r="AH61" s="30"/>
      <c r="AI61" s="45" t="str">
        <f t="shared" si="0"/>
        <v/>
      </c>
      <c r="AJ61" s="27"/>
      <c r="AK61" s="63"/>
      <c r="AN61" s="27"/>
    </row>
    <row r="62" spans="1:40" ht="12" customHeight="1" x14ac:dyDescent="0.2">
      <c r="A62" s="25">
        <v>60</v>
      </c>
      <c r="C62" s="29"/>
      <c r="D62" s="30"/>
      <c r="E62" s="29"/>
      <c r="F62" s="30"/>
      <c r="G62" s="29"/>
      <c r="H62" s="30"/>
      <c r="I62" s="29"/>
      <c r="J62" s="30"/>
      <c r="K62" s="29"/>
      <c r="L62" s="30"/>
      <c r="M62" s="29"/>
      <c r="N62" s="30"/>
      <c r="O62" s="29"/>
      <c r="P62" s="30"/>
      <c r="Q62" s="29"/>
      <c r="R62" s="30"/>
      <c r="S62" s="29"/>
      <c r="T62" s="30"/>
      <c r="U62" s="29"/>
      <c r="V62" s="30"/>
      <c r="W62" s="29"/>
      <c r="X62" s="30"/>
      <c r="Y62" s="29"/>
      <c r="Z62" s="30"/>
      <c r="AA62" s="29"/>
      <c r="AB62" s="30"/>
      <c r="AC62" s="29"/>
      <c r="AD62" s="30"/>
      <c r="AE62" s="29"/>
      <c r="AF62" s="30"/>
      <c r="AG62" s="29"/>
      <c r="AH62" s="30"/>
      <c r="AI62" s="45" t="str">
        <f t="shared" si="0"/>
        <v/>
      </c>
      <c r="AJ62" s="27"/>
      <c r="AK62" s="63"/>
      <c r="AN62" s="27"/>
    </row>
    <row r="63" spans="1:40" ht="12" customHeight="1" x14ac:dyDescent="0.2">
      <c r="A63" s="25">
        <v>61</v>
      </c>
      <c r="C63" s="29"/>
      <c r="D63" s="30"/>
      <c r="E63" s="29"/>
      <c r="F63" s="30"/>
      <c r="G63" s="29"/>
      <c r="H63" s="30"/>
      <c r="I63" s="29"/>
      <c r="J63" s="30"/>
      <c r="K63" s="29"/>
      <c r="L63" s="30"/>
      <c r="M63" s="29"/>
      <c r="N63" s="30"/>
      <c r="O63" s="29"/>
      <c r="P63" s="30"/>
      <c r="Q63" s="29"/>
      <c r="R63" s="30"/>
      <c r="S63" s="29"/>
      <c r="T63" s="30"/>
      <c r="U63" s="29"/>
      <c r="V63" s="30"/>
      <c r="W63" s="29"/>
      <c r="X63" s="30"/>
      <c r="Y63" s="29"/>
      <c r="Z63" s="30"/>
      <c r="AA63" s="29"/>
      <c r="AB63" s="30"/>
      <c r="AC63" s="29"/>
      <c r="AD63" s="30"/>
      <c r="AE63" s="29"/>
      <c r="AF63" s="30"/>
      <c r="AG63" s="29"/>
      <c r="AH63" s="30"/>
      <c r="AI63" s="45" t="str">
        <f t="shared" si="0"/>
        <v/>
      </c>
      <c r="AJ63" s="27"/>
      <c r="AK63" s="63"/>
      <c r="AN63" s="27"/>
    </row>
    <row r="64" spans="1:40" ht="12" customHeight="1" x14ac:dyDescent="0.2">
      <c r="A64" s="25">
        <v>62</v>
      </c>
      <c r="C64" s="29"/>
      <c r="D64" s="30"/>
      <c r="E64" s="29"/>
      <c r="F64" s="30"/>
      <c r="G64" s="29"/>
      <c r="H64" s="30"/>
      <c r="I64" s="29"/>
      <c r="J64" s="30"/>
      <c r="K64" s="29"/>
      <c r="L64" s="30"/>
      <c r="M64" s="29"/>
      <c r="N64" s="30"/>
      <c r="O64" s="29"/>
      <c r="P64" s="30"/>
      <c r="Q64" s="29"/>
      <c r="R64" s="30"/>
      <c r="S64" s="29"/>
      <c r="T64" s="30"/>
      <c r="U64" s="29"/>
      <c r="V64" s="30"/>
      <c r="W64" s="29"/>
      <c r="X64" s="30"/>
      <c r="Y64" s="29"/>
      <c r="Z64" s="30"/>
      <c r="AA64" s="29"/>
      <c r="AB64" s="30"/>
      <c r="AC64" s="29"/>
      <c r="AD64" s="30"/>
      <c r="AE64" s="29"/>
      <c r="AF64" s="30"/>
      <c r="AG64" s="29"/>
      <c r="AH64" s="30"/>
      <c r="AI64" s="45" t="str">
        <f t="shared" si="0"/>
        <v/>
      </c>
      <c r="AJ64" s="27"/>
      <c r="AK64" s="63"/>
      <c r="AN64" s="27"/>
    </row>
    <row r="65" spans="1:40" ht="12" customHeight="1" x14ac:dyDescent="0.2">
      <c r="A65" s="25">
        <v>63</v>
      </c>
      <c r="C65" s="29"/>
      <c r="D65" s="30"/>
      <c r="E65" s="29"/>
      <c r="F65" s="30"/>
      <c r="G65" s="29"/>
      <c r="H65" s="30"/>
      <c r="I65" s="29"/>
      <c r="J65" s="30"/>
      <c r="K65" s="29"/>
      <c r="L65" s="30"/>
      <c r="M65" s="29"/>
      <c r="N65" s="30"/>
      <c r="O65" s="29"/>
      <c r="P65" s="30"/>
      <c r="Q65" s="29"/>
      <c r="R65" s="30"/>
      <c r="S65" s="29"/>
      <c r="T65" s="30"/>
      <c r="U65" s="29"/>
      <c r="V65" s="30"/>
      <c r="W65" s="29"/>
      <c r="X65" s="30"/>
      <c r="Y65" s="29"/>
      <c r="Z65" s="30"/>
      <c r="AA65" s="29"/>
      <c r="AB65" s="30"/>
      <c r="AC65" s="29"/>
      <c r="AD65" s="30"/>
      <c r="AE65" s="29"/>
      <c r="AF65" s="30"/>
      <c r="AG65" s="29"/>
      <c r="AH65" s="30"/>
      <c r="AI65" s="45" t="str">
        <f t="shared" si="0"/>
        <v/>
      </c>
      <c r="AJ65" s="27"/>
      <c r="AK65" s="63"/>
      <c r="AN65" s="27"/>
    </row>
    <row r="66" spans="1:40" ht="12" customHeight="1" x14ac:dyDescent="0.2">
      <c r="A66" s="25">
        <v>64</v>
      </c>
      <c r="C66" s="29"/>
      <c r="D66" s="30"/>
      <c r="E66" s="29"/>
      <c r="F66" s="30"/>
      <c r="G66" s="29"/>
      <c r="H66" s="30"/>
      <c r="I66" s="29"/>
      <c r="J66" s="30"/>
      <c r="K66" s="29"/>
      <c r="L66" s="30"/>
      <c r="M66" s="29"/>
      <c r="N66" s="30"/>
      <c r="O66" s="29"/>
      <c r="P66" s="30"/>
      <c r="Q66" s="29"/>
      <c r="R66" s="30"/>
      <c r="S66" s="29"/>
      <c r="T66" s="30"/>
      <c r="U66" s="29"/>
      <c r="V66" s="30"/>
      <c r="W66" s="29"/>
      <c r="X66" s="30"/>
      <c r="Y66" s="29"/>
      <c r="Z66" s="30"/>
      <c r="AA66" s="29"/>
      <c r="AB66" s="30"/>
      <c r="AC66" s="29"/>
      <c r="AD66" s="30"/>
      <c r="AE66" s="29"/>
      <c r="AF66" s="30"/>
      <c r="AG66" s="29"/>
      <c r="AH66" s="30"/>
      <c r="AI66" s="45" t="str">
        <f t="shared" si="0"/>
        <v/>
      </c>
      <c r="AK66" s="63"/>
      <c r="AN66" s="27"/>
    </row>
    <row r="67" spans="1:40" ht="12" customHeight="1" x14ac:dyDescent="0.2">
      <c r="A67" s="25">
        <v>65</v>
      </c>
      <c r="C67" s="29"/>
      <c r="D67" s="30"/>
      <c r="E67" s="29"/>
      <c r="F67" s="30"/>
      <c r="G67" s="29"/>
      <c r="H67" s="30"/>
      <c r="I67" s="29"/>
      <c r="J67" s="30"/>
      <c r="K67" s="29"/>
      <c r="L67" s="30"/>
      <c r="M67" s="29"/>
      <c r="N67" s="30"/>
      <c r="O67" s="29"/>
      <c r="P67" s="30"/>
      <c r="Q67" s="29"/>
      <c r="R67" s="30"/>
      <c r="S67" s="29"/>
      <c r="T67" s="30"/>
      <c r="U67" s="29"/>
      <c r="V67" s="30"/>
      <c r="W67" s="29"/>
      <c r="X67" s="30"/>
      <c r="Y67" s="29"/>
      <c r="Z67" s="30"/>
      <c r="AA67" s="29"/>
      <c r="AB67" s="30"/>
      <c r="AC67" s="29"/>
      <c r="AD67" s="30"/>
      <c r="AE67" s="29"/>
      <c r="AF67" s="30"/>
      <c r="AG67" s="29"/>
      <c r="AH67" s="30"/>
      <c r="AI67" s="45" t="str">
        <f t="shared" si="0"/>
        <v/>
      </c>
      <c r="AK67" s="63"/>
      <c r="AN67" s="27"/>
    </row>
    <row r="68" spans="1:40" ht="12" customHeight="1" x14ac:dyDescent="0.2">
      <c r="A68" s="25">
        <v>66</v>
      </c>
      <c r="C68" s="29"/>
      <c r="D68" s="30"/>
      <c r="E68" s="29"/>
      <c r="F68" s="30"/>
      <c r="G68" s="29"/>
      <c r="H68" s="30"/>
      <c r="I68" s="29"/>
      <c r="J68" s="30"/>
      <c r="K68" s="29"/>
      <c r="L68" s="30"/>
      <c r="M68" s="29"/>
      <c r="N68" s="30"/>
      <c r="O68" s="29"/>
      <c r="P68" s="30"/>
      <c r="Q68" s="29"/>
      <c r="R68" s="30"/>
      <c r="S68" s="29"/>
      <c r="T68" s="30"/>
      <c r="U68" s="29"/>
      <c r="V68" s="30"/>
      <c r="W68" s="29"/>
      <c r="X68" s="30"/>
      <c r="Y68" s="29"/>
      <c r="Z68" s="30"/>
      <c r="AA68" s="29"/>
      <c r="AB68" s="30"/>
      <c r="AC68" s="29"/>
      <c r="AD68" s="30"/>
      <c r="AE68" s="29"/>
      <c r="AF68" s="30"/>
      <c r="AG68" s="29"/>
      <c r="AH68" s="30"/>
      <c r="AI68" s="45" t="str">
        <f t="shared" ref="AI68:AI71" si="1" xml:space="preserve"> IF(C68+D68&gt;1, "HATA", IF(E68+F68&gt;1, "HATA", IF(G68+H68&gt;1, "HATA", IF(I68+J68&gt;1, "HATA", IF(K68+L68&gt;1, "HATA", IF(M68+N68&gt;1, "HATA", IF(O68+P68&gt;1, "HATA", IF(Q68+R68&gt;1, "HATA", IF(S68+T68&gt;1, "HATA", IF(U68+V68&gt;1, "HATA", IF(W68+X68&gt;1, "HATA", IF(Y68+Z68&gt;1, "HATA", IF(AA68+AB68&gt;1, "HATA", IF(AC68+AD68&gt;1, "HATA", IF(AE68+AF68&gt;1, "HATA", IF(AG68+AH68&gt;1,"HATA",""))))))))))))))))</f>
        <v/>
      </c>
      <c r="AK68" s="63"/>
      <c r="AN68" s="27"/>
    </row>
    <row r="69" spans="1:40" ht="12" customHeight="1" x14ac:dyDescent="0.2">
      <c r="A69" s="25">
        <v>67</v>
      </c>
      <c r="C69" s="29"/>
      <c r="D69" s="30"/>
      <c r="E69" s="29"/>
      <c r="F69" s="30"/>
      <c r="G69" s="29"/>
      <c r="H69" s="30"/>
      <c r="I69" s="29"/>
      <c r="J69" s="30"/>
      <c r="K69" s="29"/>
      <c r="L69" s="30"/>
      <c r="M69" s="29"/>
      <c r="N69" s="30"/>
      <c r="O69" s="29"/>
      <c r="P69" s="30"/>
      <c r="Q69" s="29"/>
      <c r="R69" s="30"/>
      <c r="S69" s="29"/>
      <c r="T69" s="30"/>
      <c r="U69" s="29"/>
      <c r="V69" s="30"/>
      <c r="W69" s="29"/>
      <c r="X69" s="30"/>
      <c r="Y69" s="29"/>
      <c r="Z69" s="30"/>
      <c r="AA69" s="29"/>
      <c r="AB69" s="30"/>
      <c r="AC69" s="29"/>
      <c r="AD69" s="30"/>
      <c r="AE69" s="29"/>
      <c r="AF69" s="30"/>
      <c r="AG69" s="29"/>
      <c r="AH69" s="30"/>
      <c r="AI69" s="45" t="str">
        <f t="shared" si="1"/>
        <v/>
      </c>
      <c r="AK69" s="63"/>
      <c r="AN69" s="27"/>
    </row>
    <row r="70" spans="1:40" ht="12" customHeight="1" x14ac:dyDescent="0.2">
      <c r="A70" s="25">
        <v>68</v>
      </c>
      <c r="C70" s="29"/>
      <c r="D70" s="30"/>
      <c r="E70" s="29"/>
      <c r="F70" s="30"/>
      <c r="G70" s="29"/>
      <c r="H70" s="30"/>
      <c r="I70" s="29"/>
      <c r="J70" s="30"/>
      <c r="K70" s="29"/>
      <c r="L70" s="30"/>
      <c r="M70" s="29"/>
      <c r="N70" s="30"/>
      <c r="O70" s="29"/>
      <c r="P70" s="30"/>
      <c r="Q70" s="29"/>
      <c r="R70" s="30"/>
      <c r="S70" s="29"/>
      <c r="T70" s="30"/>
      <c r="U70" s="29"/>
      <c r="V70" s="30"/>
      <c r="W70" s="29"/>
      <c r="X70" s="30"/>
      <c r="Y70" s="29"/>
      <c r="Z70" s="30"/>
      <c r="AA70" s="29"/>
      <c r="AB70" s="30"/>
      <c r="AC70" s="29"/>
      <c r="AD70" s="30"/>
      <c r="AE70" s="29"/>
      <c r="AF70" s="30"/>
      <c r="AG70" s="29"/>
      <c r="AH70" s="30"/>
      <c r="AI70" s="45" t="str">
        <f t="shared" si="1"/>
        <v/>
      </c>
      <c r="AK70" s="63"/>
      <c r="AN70" s="27"/>
    </row>
    <row r="71" spans="1:40" ht="12" customHeight="1" x14ac:dyDescent="0.2">
      <c r="A71" s="25">
        <v>69</v>
      </c>
      <c r="C71" s="29"/>
      <c r="D71" s="30"/>
      <c r="E71" s="29"/>
      <c r="F71" s="30"/>
      <c r="G71" s="29"/>
      <c r="H71" s="30"/>
      <c r="I71" s="29"/>
      <c r="J71" s="30"/>
      <c r="K71" s="29"/>
      <c r="L71" s="30"/>
      <c r="M71" s="29"/>
      <c r="N71" s="30"/>
      <c r="O71" s="29"/>
      <c r="P71" s="30"/>
      <c r="Q71" s="29"/>
      <c r="R71" s="30"/>
      <c r="S71" s="29"/>
      <c r="T71" s="30"/>
      <c r="U71" s="29"/>
      <c r="V71" s="30"/>
      <c r="W71" s="29"/>
      <c r="X71" s="30"/>
      <c r="Y71" s="29"/>
      <c r="Z71" s="30"/>
      <c r="AA71" s="29"/>
      <c r="AB71" s="30"/>
      <c r="AC71" s="29"/>
      <c r="AD71" s="30"/>
      <c r="AE71" s="29"/>
      <c r="AF71" s="30"/>
      <c r="AG71" s="29"/>
      <c r="AH71" s="30"/>
      <c r="AI71" s="45" t="str">
        <f t="shared" si="1"/>
        <v/>
      </c>
      <c r="AK71" s="63"/>
      <c r="AN71" s="27"/>
    </row>
    <row r="72" spans="1:40" ht="12" customHeight="1" x14ac:dyDescent="0.2">
      <c r="A72" s="31"/>
      <c r="B72" s="31" t="s">
        <v>20</v>
      </c>
      <c r="C72" s="32">
        <f t="shared" ref="C72:AH72" si="2">SUM(C3:C71)</f>
        <v>0</v>
      </c>
      <c r="D72" s="32">
        <f t="shared" si="2"/>
        <v>0</v>
      </c>
      <c r="E72" s="32">
        <f t="shared" si="2"/>
        <v>0</v>
      </c>
      <c r="F72" s="32">
        <f t="shared" si="2"/>
        <v>0</v>
      </c>
      <c r="G72" s="32">
        <f t="shared" si="2"/>
        <v>0</v>
      </c>
      <c r="H72" s="32">
        <f t="shared" si="2"/>
        <v>0</v>
      </c>
      <c r="I72" s="32">
        <f t="shared" si="2"/>
        <v>0</v>
      </c>
      <c r="J72" s="32">
        <f t="shared" si="2"/>
        <v>0</v>
      </c>
      <c r="K72" s="32">
        <f t="shared" si="2"/>
        <v>0</v>
      </c>
      <c r="L72" s="32">
        <f t="shared" si="2"/>
        <v>0</v>
      </c>
      <c r="M72" s="32">
        <f t="shared" si="2"/>
        <v>0</v>
      </c>
      <c r="N72" s="32">
        <f t="shared" si="2"/>
        <v>0</v>
      </c>
      <c r="O72" s="32">
        <f t="shared" si="2"/>
        <v>0</v>
      </c>
      <c r="P72" s="32">
        <f t="shared" si="2"/>
        <v>0</v>
      </c>
      <c r="Q72" s="32">
        <f t="shared" si="2"/>
        <v>0</v>
      </c>
      <c r="R72" s="32">
        <f t="shared" si="2"/>
        <v>0</v>
      </c>
      <c r="S72" s="32">
        <f t="shared" si="2"/>
        <v>0</v>
      </c>
      <c r="T72" s="32">
        <f t="shared" si="2"/>
        <v>0</v>
      </c>
      <c r="U72" s="32">
        <f t="shared" si="2"/>
        <v>0</v>
      </c>
      <c r="V72" s="32">
        <f t="shared" si="2"/>
        <v>0</v>
      </c>
      <c r="W72" s="32">
        <f t="shared" si="2"/>
        <v>0</v>
      </c>
      <c r="X72" s="32">
        <f t="shared" si="2"/>
        <v>0</v>
      </c>
      <c r="Y72" s="32">
        <f t="shared" si="2"/>
        <v>0</v>
      </c>
      <c r="Z72" s="32">
        <f t="shared" si="2"/>
        <v>0</v>
      </c>
      <c r="AA72" s="32">
        <f t="shared" si="2"/>
        <v>0</v>
      </c>
      <c r="AB72" s="32">
        <f t="shared" si="2"/>
        <v>0</v>
      </c>
      <c r="AC72" s="32">
        <f t="shared" si="2"/>
        <v>0</v>
      </c>
      <c r="AD72" s="32">
        <f t="shared" si="2"/>
        <v>0</v>
      </c>
      <c r="AE72" s="32">
        <f t="shared" si="2"/>
        <v>0</v>
      </c>
      <c r="AF72" s="32">
        <f t="shared" si="2"/>
        <v>0</v>
      </c>
      <c r="AG72" s="32">
        <f t="shared" si="2"/>
        <v>0</v>
      </c>
      <c r="AH72" s="32">
        <f t="shared" si="2"/>
        <v>0</v>
      </c>
      <c r="AI72" s="32"/>
      <c r="AK72" s="63"/>
      <c r="AN72" s="27"/>
    </row>
  </sheetData>
  <mergeCells count="22">
    <mergeCell ref="U1:V1"/>
    <mergeCell ref="A1:A2"/>
    <mergeCell ref="B1:B2"/>
    <mergeCell ref="C1:D1"/>
    <mergeCell ref="E1:F1"/>
    <mergeCell ref="G1:H1"/>
    <mergeCell ref="I1:J1"/>
    <mergeCell ref="K1:L1"/>
    <mergeCell ref="M1:N1"/>
    <mergeCell ref="O1:P1"/>
    <mergeCell ref="Q1:R1"/>
    <mergeCell ref="S1:T1"/>
    <mergeCell ref="W1:X1"/>
    <mergeCell ref="Y1:Z1"/>
    <mergeCell ref="AA1:AB1"/>
    <mergeCell ref="AC1:AD1"/>
    <mergeCell ref="AE1:AF1"/>
    <mergeCell ref="AI1:AK1"/>
    <mergeCell ref="AL1:AL2"/>
    <mergeCell ref="AM1:AM2"/>
    <mergeCell ref="AN1:AN2"/>
    <mergeCell ref="AG1:AH1"/>
  </mergeCells>
  <conditionalFormatting sqref="AI3:AI71">
    <cfRule type="cellIs" dxfId="0" priority="1" operator="equal">
      <formula>"HATA"</formula>
    </cfRule>
  </conditionalFormatting>
  <printOptions horizontalCentered="1" verticalCentered="1"/>
  <pageMargins left="0.70866141732283472" right="0.70866141732283472" top="0.74803149606299213" bottom="0.74803149606299213" header="0.31496062992125984" footer="0.31496062992125984"/>
  <pageSetup paperSize="9" scale="91" orientation="landscape" verticalDpi="0" r:id="rId1"/>
  <headerFooter>
    <oddHeader>&amp;Cİlkokul-Öğretmen Formu (RIBA)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9"/>
  <sheetViews>
    <sheetView topLeftCell="I1" zoomScaleNormal="100" workbookViewId="0">
      <selection activeCell="P5" sqref="P5"/>
    </sheetView>
  </sheetViews>
  <sheetFormatPr defaultColWidth="2.7109375" defaultRowHeight="15" x14ac:dyDescent="0.25"/>
  <cols>
    <col min="1" max="1" width="3.140625" hidden="1" customWidth="1"/>
    <col min="2" max="2" width="8.42578125" hidden="1" customWidth="1"/>
    <col min="3" max="3" width="6.85546875" hidden="1" customWidth="1"/>
    <col min="4" max="4" width="7.7109375" hidden="1" customWidth="1"/>
    <col min="5" max="5" width="6.85546875" hidden="1" customWidth="1"/>
    <col min="6" max="6" width="9.42578125" hidden="1" customWidth="1"/>
    <col min="7" max="8" width="6.85546875" hidden="1" customWidth="1"/>
    <col min="9" max="9" width="6.85546875" customWidth="1"/>
    <col min="10" max="10" width="50" customWidth="1"/>
    <col min="11" max="13" width="8.42578125" hidden="1" customWidth="1"/>
    <col min="14" max="14" width="8.42578125" bestFit="1" customWidth="1"/>
    <col min="15" max="121" width="5.85546875" customWidth="1"/>
  </cols>
  <sheetData>
    <row r="1" spans="1:14" x14ac:dyDescent="0.25">
      <c r="A1" s="21" t="s">
        <v>56</v>
      </c>
      <c r="B1" s="21" t="s">
        <v>172</v>
      </c>
      <c r="C1" s="21" t="s">
        <v>173</v>
      </c>
      <c r="D1" s="21" t="s">
        <v>174</v>
      </c>
      <c r="E1" s="21" t="s">
        <v>173</v>
      </c>
      <c r="F1" s="21" t="s">
        <v>175</v>
      </c>
      <c r="G1" s="21" t="s">
        <v>173</v>
      </c>
      <c r="H1" s="21"/>
      <c r="I1" s="21"/>
      <c r="J1" s="21" t="s">
        <v>55</v>
      </c>
      <c r="K1" s="43" t="s">
        <v>176</v>
      </c>
      <c r="L1" s="43" t="s">
        <v>177</v>
      </c>
      <c r="M1" s="43" t="s">
        <v>178</v>
      </c>
      <c r="N1" s="21" t="s">
        <v>179</v>
      </c>
    </row>
    <row r="2" spans="1:14" x14ac:dyDescent="0.25">
      <c r="A2" s="7">
        <v>1</v>
      </c>
      <c r="B2" s="8" t="str">
        <f>+ogrenci!AH3</f>
        <v>M42</v>
      </c>
      <c r="C2" s="2">
        <f>+ogrenci!AL3</f>
        <v>0</v>
      </c>
      <c r="D2" s="8" t="str">
        <f>+veli!AD3</f>
        <v>M42</v>
      </c>
      <c r="E2" s="38">
        <f>+veli!AH3</f>
        <v>0</v>
      </c>
      <c r="F2" s="8" t="str">
        <f>+ogretmen!AJ3</f>
        <v>M42</v>
      </c>
      <c r="G2" s="38">
        <f>+ogretmen!AN3</f>
        <v>0</v>
      </c>
      <c r="H2" s="38"/>
      <c r="I2" s="59">
        <v>1</v>
      </c>
      <c r="J2" s="58" t="s">
        <v>140</v>
      </c>
      <c r="K2" s="40" t="e">
        <f>(((C2-$C$41)/$C$42)*10)+50</f>
        <v>#DIV/0!</v>
      </c>
      <c r="L2" s="40" t="e">
        <f>((((E2-$E$41)/$E$42)*10)+50)</f>
        <v>#DIV/0!</v>
      </c>
      <c r="M2" s="40" t="e">
        <f>((((G2-$G$41)/$G$42)*10)+50)</f>
        <v>#DIV/0!</v>
      </c>
      <c r="N2" s="57" t="e">
        <f t="shared" ref="N2:N39" si="0">K2*$H$34+L2*$H$35+M2*$H$36</f>
        <v>#DIV/0!</v>
      </c>
    </row>
    <row r="3" spans="1:14" x14ac:dyDescent="0.25">
      <c r="A3" s="7">
        <v>2</v>
      </c>
      <c r="B3" s="8" t="str">
        <f>+ogrenci!AH4</f>
        <v>M28</v>
      </c>
      <c r="C3" s="2">
        <f>+ogrenci!AL4</f>
        <v>0</v>
      </c>
      <c r="D3" s="8" t="str">
        <f>+veli!AD4</f>
        <v>M28</v>
      </c>
      <c r="E3" s="38">
        <f>+veli!AH4</f>
        <v>0</v>
      </c>
      <c r="F3" s="8" t="str">
        <f>+ogretmen!AJ4</f>
        <v>M28</v>
      </c>
      <c r="G3" s="38">
        <f>+ogretmen!AN4</f>
        <v>0</v>
      </c>
      <c r="H3" s="38"/>
      <c r="I3" s="59">
        <v>2</v>
      </c>
      <c r="J3" s="58" t="s">
        <v>141</v>
      </c>
      <c r="K3" s="40" t="e">
        <f t="shared" ref="K3:K39" si="1">(((C3-$C$41)/$C$42)*10)+50</f>
        <v>#DIV/0!</v>
      </c>
      <c r="L3" s="40" t="e">
        <f t="shared" ref="L3:L39" si="2">((((E3-$E$41)/$E$42)*10)+50)</f>
        <v>#DIV/0!</v>
      </c>
      <c r="M3" s="40" t="e">
        <f t="shared" ref="M3:M39" si="3">((((G3-$G$41)/$G$42)*10)+50)</f>
        <v>#DIV/0!</v>
      </c>
      <c r="N3" s="57" t="e">
        <f t="shared" si="0"/>
        <v>#DIV/0!</v>
      </c>
    </row>
    <row r="4" spans="1:14" x14ac:dyDescent="0.25">
      <c r="A4" s="11">
        <v>3</v>
      </c>
      <c r="B4" s="8" t="str">
        <f>+ogrenci!AH5</f>
        <v>M27</v>
      </c>
      <c r="C4" s="2">
        <f>+ogrenci!AL5</f>
        <v>0</v>
      </c>
      <c r="D4" s="8" t="str">
        <f>+veli!AD5</f>
        <v>M27</v>
      </c>
      <c r="E4" s="38">
        <f>+veli!AH5</f>
        <v>0</v>
      </c>
      <c r="F4" s="8" t="str">
        <f>+ogretmen!AJ5</f>
        <v>M27</v>
      </c>
      <c r="G4" s="38">
        <f>+ogretmen!AN5</f>
        <v>0</v>
      </c>
      <c r="H4" s="38"/>
      <c r="I4" s="59">
        <v>3</v>
      </c>
      <c r="J4" s="58" t="s">
        <v>142</v>
      </c>
      <c r="K4" s="40" t="e">
        <f t="shared" si="1"/>
        <v>#DIV/0!</v>
      </c>
      <c r="L4" s="40" t="e">
        <f t="shared" si="2"/>
        <v>#DIV/0!</v>
      </c>
      <c r="M4" s="40" t="e">
        <f t="shared" si="3"/>
        <v>#DIV/0!</v>
      </c>
      <c r="N4" s="57" t="e">
        <f t="shared" si="0"/>
        <v>#DIV/0!</v>
      </c>
    </row>
    <row r="5" spans="1:14" x14ac:dyDescent="0.25">
      <c r="A5" s="11">
        <v>4</v>
      </c>
      <c r="B5" s="8" t="str">
        <f>+ogrenci!AH6</f>
        <v>M21</v>
      </c>
      <c r="C5" s="2">
        <f>+ogrenci!AL6</f>
        <v>0</v>
      </c>
      <c r="D5" s="8" t="str">
        <f>+veli!AD6</f>
        <v>M21</v>
      </c>
      <c r="E5" s="38">
        <f>+veli!AH6</f>
        <v>0</v>
      </c>
      <c r="F5" s="8" t="str">
        <f>+ogretmen!AJ6</f>
        <v>M21</v>
      </c>
      <c r="G5" s="38">
        <f>+ogretmen!AN6</f>
        <v>0</v>
      </c>
      <c r="H5" s="38"/>
      <c r="I5" s="59">
        <v>4</v>
      </c>
      <c r="J5" s="58" t="s">
        <v>50</v>
      </c>
      <c r="K5" s="40" t="e">
        <f t="shared" si="1"/>
        <v>#DIV/0!</v>
      </c>
      <c r="L5" s="40" t="e">
        <f t="shared" si="2"/>
        <v>#DIV/0!</v>
      </c>
      <c r="M5" s="40" t="e">
        <f t="shared" si="3"/>
        <v>#DIV/0!</v>
      </c>
      <c r="N5" s="57" t="e">
        <f t="shared" si="0"/>
        <v>#DIV/0!</v>
      </c>
    </row>
    <row r="6" spans="1:14" x14ac:dyDescent="0.25">
      <c r="A6" s="7">
        <v>5</v>
      </c>
      <c r="B6" s="8" t="str">
        <f>+ogrenci!AH7</f>
        <v>M40</v>
      </c>
      <c r="C6" s="2">
        <f>+ogrenci!AL7</f>
        <v>0</v>
      </c>
      <c r="D6" s="8" t="str">
        <f>+veli!AD7</f>
        <v>M40</v>
      </c>
      <c r="E6" s="38">
        <f>+veli!AH7</f>
        <v>0</v>
      </c>
      <c r="F6" s="8" t="str">
        <f>+ogretmen!AJ7</f>
        <v>M40</v>
      </c>
      <c r="G6" s="38">
        <f>+ogretmen!AN7</f>
        <v>0</v>
      </c>
      <c r="H6" s="38"/>
      <c r="I6" s="59">
        <v>5</v>
      </c>
      <c r="J6" s="58" t="s">
        <v>145</v>
      </c>
      <c r="K6" s="40" t="e">
        <f t="shared" si="1"/>
        <v>#DIV/0!</v>
      </c>
      <c r="L6" s="40" t="e">
        <f t="shared" si="2"/>
        <v>#DIV/0!</v>
      </c>
      <c r="M6" s="40" t="e">
        <f t="shared" si="3"/>
        <v>#DIV/0!</v>
      </c>
      <c r="N6" s="57" t="e">
        <f t="shared" si="0"/>
        <v>#DIV/0!</v>
      </c>
    </row>
    <row r="7" spans="1:14" x14ac:dyDescent="0.25">
      <c r="A7" s="7">
        <v>6</v>
      </c>
      <c r="B7" s="8" t="str">
        <f>+ogrenci!AH8</f>
        <v>M02</v>
      </c>
      <c r="C7" s="2">
        <f>+ogrenci!AL8</f>
        <v>0</v>
      </c>
      <c r="D7" s="8" t="str">
        <f>+veli!AD8</f>
        <v>M02</v>
      </c>
      <c r="E7" s="38">
        <f>+veli!AH8</f>
        <v>0</v>
      </c>
      <c r="F7" s="8" t="str">
        <f>+ogretmen!AJ8</f>
        <v>M02</v>
      </c>
      <c r="G7" s="38">
        <f>+ogretmen!AN8</f>
        <v>0</v>
      </c>
      <c r="H7" s="38"/>
      <c r="I7" s="59">
        <v>6</v>
      </c>
      <c r="J7" s="58" t="s">
        <v>143</v>
      </c>
      <c r="K7" s="40" t="e">
        <f t="shared" si="1"/>
        <v>#DIV/0!</v>
      </c>
      <c r="L7" s="40" t="e">
        <f t="shared" si="2"/>
        <v>#DIV/0!</v>
      </c>
      <c r="M7" s="40" t="e">
        <f t="shared" si="3"/>
        <v>#DIV/0!</v>
      </c>
      <c r="N7" s="57" t="e">
        <f t="shared" si="0"/>
        <v>#DIV/0!</v>
      </c>
    </row>
    <row r="8" spans="1:14" x14ac:dyDescent="0.25">
      <c r="A8" s="11">
        <v>7</v>
      </c>
      <c r="B8" s="8" t="str">
        <f>+ogrenci!AH9</f>
        <v>M11</v>
      </c>
      <c r="C8" s="2">
        <f>+ogrenci!AL9</f>
        <v>0</v>
      </c>
      <c r="D8" s="8" t="str">
        <f>+veli!AD9</f>
        <v>M11</v>
      </c>
      <c r="E8" s="38">
        <f>+veli!AH9</f>
        <v>0</v>
      </c>
      <c r="F8" s="8" t="str">
        <f>+ogretmen!AJ9</f>
        <v>M11</v>
      </c>
      <c r="G8" s="38">
        <f>+ogretmen!AN9</f>
        <v>0</v>
      </c>
      <c r="H8" s="38"/>
      <c r="I8" s="59">
        <v>7</v>
      </c>
      <c r="J8" s="58" t="s">
        <v>144</v>
      </c>
      <c r="K8" s="40" t="e">
        <f t="shared" si="1"/>
        <v>#DIV/0!</v>
      </c>
      <c r="L8" s="40" t="e">
        <f t="shared" si="2"/>
        <v>#DIV/0!</v>
      </c>
      <c r="M8" s="40" t="e">
        <f t="shared" si="3"/>
        <v>#DIV/0!</v>
      </c>
      <c r="N8" s="57" t="e">
        <f t="shared" si="0"/>
        <v>#DIV/0!</v>
      </c>
    </row>
    <row r="9" spans="1:14" x14ac:dyDescent="0.25">
      <c r="A9" s="11">
        <v>8</v>
      </c>
      <c r="B9" s="8" t="str">
        <f>+ogrenci!AH10</f>
        <v>M14</v>
      </c>
      <c r="C9" s="2">
        <f>+ogrenci!AL10</f>
        <v>0</v>
      </c>
      <c r="D9" s="8" t="str">
        <f>+veli!AD10</f>
        <v>M14</v>
      </c>
      <c r="E9" s="38">
        <f>+veli!AH10</f>
        <v>0</v>
      </c>
      <c r="F9" s="8" t="str">
        <f>+ogretmen!AJ10</f>
        <v>M14</v>
      </c>
      <c r="G9" s="38">
        <f>+ogretmen!AN10</f>
        <v>0</v>
      </c>
      <c r="H9" s="38"/>
      <c r="I9" s="59">
        <v>8</v>
      </c>
      <c r="J9" s="58" t="s">
        <v>143</v>
      </c>
      <c r="K9" s="40" t="e">
        <f t="shared" si="1"/>
        <v>#DIV/0!</v>
      </c>
      <c r="L9" s="40" t="e">
        <f t="shared" si="2"/>
        <v>#DIV/0!</v>
      </c>
      <c r="M9" s="40" t="e">
        <f t="shared" si="3"/>
        <v>#DIV/0!</v>
      </c>
      <c r="N9" s="57" t="e">
        <f t="shared" si="0"/>
        <v>#DIV/0!</v>
      </c>
    </row>
    <row r="10" spans="1:14" x14ac:dyDescent="0.25">
      <c r="A10" s="7">
        <v>9</v>
      </c>
      <c r="B10" s="8" t="str">
        <f>+ogrenci!AH11</f>
        <v>M07</v>
      </c>
      <c r="C10" s="2">
        <f>+ogrenci!AL11</f>
        <v>0</v>
      </c>
      <c r="D10" s="8" t="str">
        <f>+veli!AD11</f>
        <v>M07</v>
      </c>
      <c r="E10" s="38">
        <f>+veli!AH11</f>
        <v>0</v>
      </c>
      <c r="F10" s="8" t="str">
        <f>+ogretmen!AJ11</f>
        <v>M07</v>
      </c>
      <c r="G10" s="38">
        <f>+ogretmen!AN11</f>
        <v>0</v>
      </c>
      <c r="H10" s="38"/>
      <c r="I10" s="59">
        <v>9</v>
      </c>
      <c r="J10" s="58" t="s">
        <v>145</v>
      </c>
      <c r="K10" s="40" t="e">
        <f t="shared" si="1"/>
        <v>#DIV/0!</v>
      </c>
      <c r="L10" s="40" t="e">
        <f t="shared" si="2"/>
        <v>#DIV/0!</v>
      </c>
      <c r="M10" s="40" t="e">
        <f t="shared" si="3"/>
        <v>#DIV/0!</v>
      </c>
      <c r="N10" s="57" t="e">
        <f t="shared" si="0"/>
        <v>#DIV/0!</v>
      </c>
    </row>
    <row r="11" spans="1:14" x14ac:dyDescent="0.25">
      <c r="A11" s="7">
        <v>10</v>
      </c>
      <c r="B11" s="8" t="str">
        <f>+ogrenci!AH12</f>
        <v>M38</v>
      </c>
      <c r="C11" s="2">
        <f>+ogrenci!AL12</f>
        <v>0</v>
      </c>
      <c r="D11" s="8" t="str">
        <f>+veli!AD12</f>
        <v>M38</v>
      </c>
      <c r="E11" s="38">
        <f>+veli!AH12</f>
        <v>0</v>
      </c>
      <c r="F11" s="8" t="str">
        <f>+ogretmen!AJ12</f>
        <v>M38</v>
      </c>
      <c r="G11" s="38">
        <f>+ogretmen!AN12</f>
        <v>0</v>
      </c>
      <c r="H11" s="38"/>
      <c r="I11" s="59">
        <v>10</v>
      </c>
      <c r="J11" s="58" t="s">
        <v>171</v>
      </c>
      <c r="K11" s="40" t="e">
        <f t="shared" si="1"/>
        <v>#DIV/0!</v>
      </c>
      <c r="L11" s="40" t="e">
        <f t="shared" si="2"/>
        <v>#DIV/0!</v>
      </c>
      <c r="M11" s="40" t="e">
        <f t="shared" si="3"/>
        <v>#DIV/0!</v>
      </c>
      <c r="N11" s="57" t="e">
        <f t="shared" si="0"/>
        <v>#DIV/0!</v>
      </c>
    </row>
    <row r="12" spans="1:14" x14ac:dyDescent="0.25">
      <c r="A12" s="11">
        <v>11</v>
      </c>
      <c r="B12" s="8" t="str">
        <f>+ogrenci!AH13</f>
        <v>M13</v>
      </c>
      <c r="C12" s="2">
        <f>+ogrenci!AL13</f>
        <v>0</v>
      </c>
      <c r="D12" s="8" t="str">
        <f>+veli!AD13</f>
        <v>M13</v>
      </c>
      <c r="E12" s="38">
        <f>+veli!AH13</f>
        <v>0</v>
      </c>
      <c r="F12" s="8" t="str">
        <f>+ogretmen!AJ13</f>
        <v>M13</v>
      </c>
      <c r="G12" s="38">
        <f>+ogretmen!AN13</f>
        <v>0</v>
      </c>
      <c r="H12" s="38"/>
      <c r="I12" s="59">
        <v>11</v>
      </c>
      <c r="J12" s="58" t="s">
        <v>146</v>
      </c>
      <c r="K12" s="40" t="e">
        <f t="shared" si="1"/>
        <v>#DIV/0!</v>
      </c>
      <c r="L12" s="40" t="e">
        <f t="shared" si="2"/>
        <v>#DIV/0!</v>
      </c>
      <c r="M12" s="40" t="e">
        <f t="shared" si="3"/>
        <v>#DIV/0!</v>
      </c>
      <c r="N12" s="57" t="e">
        <f t="shared" si="0"/>
        <v>#DIV/0!</v>
      </c>
    </row>
    <row r="13" spans="1:14" x14ac:dyDescent="0.25">
      <c r="A13" s="11">
        <v>12</v>
      </c>
      <c r="B13" s="8" t="str">
        <f>+ogrenci!AH14</f>
        <v>M35</v>
      </c>
      <c r="C13" s="2">
        <f>+ogrenci!AL14</f>
        <v>0</v>
      </c>
      <c r="D13" s="8" t="str">
        <f>+veli!AD14</f>
        <v>M35</v>
      </c>
      <c r="E13" s="38">
        <f>+veli!AH14</f>
        <v>0</v>
      </c>
      <c r="F13" s="8" t="str">
        <f>+ogretmen!AJ14</f>
        <v>M35</v>
      </c>
      <c r="G13" s="38">
        <f>+ogretmen!AN14</f>
        <v>0</v>
      </c>
      <c r="H13" s="38"/>
      <c r="I13" s="59">
        <v>12</v>
      </c>
      <c r="J13" s="58" t="s">
        <v>52</v>
      </c>
      <c r="K13" s="40" t="e">
        <f t="shared" si="1"/>
        <v>#DIV/0!</v>
      </c>
      <c r="L13" s="40" t="e">
        <f t="shared" si="2"/>
        <v>#DIV/0!</v>
      </c>
      <c r="M13" s="40" t="e">
        <f t="shared" si="3"/>
        <v>#DIV/0!</v>
      </c>
      <c r="N13" s="57" t="e">
        <f t="shared" si="0"/>
        <v>#DIV/0!</v>
      </c>
    </row>
    <row r="14" spans="1:14" x14ac:dyDescent="0.25">
      <c r="A14" s="7">
        <v>13</v>
      </c>
      <c r="B14" s="8" t="str">
        <f>+ogrenci!AH15</f>
        <v>M08</v>
      </c>
      <c r="C14" s="2">
        <f>+ogrenci!AL15</f>
        <v>0</v>
      </c>
      <c r="D14" s="8" t="str">
        <f>+veli!AD15</f>
        <v>M08</v>
      </c>
      <c r="E14" s="38">
        <f>+veli!AH15</f>
        <v>0</v>
      </c>
      <c r="F14" s="8" t="str">
        <f>+ogretmen!AJ15</f>
        <v>M08</v>
      </c>
      <c r="G14" s="38">
        <f>+ogretmen!AN15</f>
        <v>0</v>
      </c>
      <c r="H14" s="38"/>
      <c r="I14" s="59">
        <v>13</v>
      </c>
      <c r="J14" s="58" t="s">
        <v>147</v>
      </c>
      <c r="K14" s="40" t="e">
        <f t="shared" si="1"/>
        <v>#DIV/0!</v>
      </c>
      <c r="L14" s="40" t="e">
        <f t="shared" si="2"/>
        <v>#DIV/0!</v>
      </c>
      <c r="M14" s="40" t="e">
        <f t="shared" si="3"/>
        <v>#DIV/0!</v>
      </c>
      <c r="N14" s="57" t="e">
        <f t="shared" si="0"/>
        <v>#DIV/0!</v>
      </c>
    </row>
    <row r="15" spans="1:14" x14ac:dyDescent="0.25">
      <c r="A15" s="7">
        <v>14</v>
      </c>
      <c r="B15" s="8" t="str">
        <f>+ogrenci!AH16</f>
        <v>M16</v>
      </c>
      <c r="C15" s="2">
        <f>+ogrenci!AL16</f>
        <v>0</v>
      </c>
      <c r="D15" s="8" t="str">
        <f>+veli!AD16</f>
        <v>M16</v>
      </c>
      <c r="E15" s="38">
        <f>+veli!AH16</f>
        <v>0</v>
      </c>
      <c r="F15" s="8" t="str">
        <f>+ogretmen!AJ16</f>
        <v>M16</v>
      </c>
      <c r="G15" s="38">
        <f>+ogretmen!AN16</f>
        <v>0</v>
      </c>
      <c r="H15" s="38"/>
      <c r="I15" s="59">
        <v>14</v>
      </c>
      <c r="J15" s="58" t="s">
        <v>148</v>
      </c>
      <c r="K15" s="40" t="e">
        <f t="shared" si="1"/>
        <v>#DIV/0!</v>
      </c>
      <c r="L15" s="40" t="e">
        <f t="shared" si="2"/>
        <v>#DIV/0!</v>
      </c>
      <c r="M15" s="40" t="e">
        <f t="shared" si="3"/>
        <v>#DIV/0!</v>
      </c>
      <c r="N15" s="57" t="e">
        <f t="shared" si="0"/>
        <v>#DIV/0!</v>
      </c>
    </row>
    <row r="16" spans="1:14" x14ac:dyDescent="0.25">
      <c r="A16" s="11">
        <v>15</v>
      </c>
      <c r="B16" s="8" t="str">
        <f>+ogrenci!AH17</f>
        <v>M19</v>
      </c>
      <c r="C16" s="2">
        <f>+ogrenci!AL17</f>
        <v>0</v>
      </c>
      <c r="D16" s="8" t="str">
        <f>+veli!AD17</f>
        <v>M19</v>
      </c>
      <c r="E16" s="38">
        <f>+veli!AH17</f>
        <v>0</v>
      </c>
      <c r="F16" s="8" t="str">
        <f>+ogretmen!AJ17</f>
        <v>M19</v>
      </c>
      <c r="G16" s="38">
        <f>+ogretmen!AN17</f>
        <v>0</v>
      </c>
      <c r="H16" s="38"/>
      <c r="I16" s="59">
        <v>15</v>
      </c>
      <c r="J16" s="58" t="s">
        <v>149</v>
      </c>
      <c r="K16" s="40" t="e">
        <f t="shared" si="1"/>
        <v>#DIV/0!</v>
      </c>
      <c r="L16" s="40" t="e">
        <f t="shared" si="2"/>
        <v>#DIV/0!</v>
      </c>
      <c r="M16" s="40" t="e">
        <f t="shared" si="3"/>
        <v>#DIV/0!</v>
      </c>
      <c r="N16" s="57" t="e">
        <f t="shared" si="0"/>
        <v>#DIV/0!</v>
      </c>
    </row>
    <row r="17" spans="1:14" x14ac:dyDescent="0.25">
      <c r="A17" s="11">
        <v>16</v>
      </c>
      <c r="B17" s="8" t="str">
        <f>+ogrenci!AH18</f>
        <v>M41</v>
      </c>
      <c r="C17" s="2">
        <f>+ogrenci!AL18</f>
        <v>0</v>
      </c>
      <c r="D17" s="8" t="str">
        <f>+veli!AD18</f>
        <v>M41</v>
      </c>
      <c r="E17" s="38">
        <f>+veli!AH18</f>
        <v>0</v>
      </c>
      <c r="F17" s="8" t="str">
        <f>+ogretmen!AJ18</f>
        <v>M41</v>
      </c>
      <c r="G17" s="38">
        <f>+ogretmen!AN18</f>
        <v>0</v>
      </c>
      <c r="H17" s="38"/>
      <c r="I17" s="59">
        <v>16</v>
      </c>
      <c r="J17" s="58" t="s">
        <v>150</v>
      </c>
      <c r="K17" s="40" t="e">
        <f t="shared" si="1"/>
        <v>#DIV/0!</v>
      </c>
      <c r="L17" s="40" t="e">
        <f t="shared" si="2"/>
        <v>#DIV/0!</v>
      </c>
      <c r="M17" s="40" t="e">
        <f t="shared" si="3"/>
        <v>#DIV/0!</v>
      </c>
      <c r="N17" s="57" t="e">
        <f t="shared" si="0"/>
        <v>#DIV/0!</v>
      </c>
    </row>
    <row r="18" spans="1:14" x14ac:dyDescent="0.25">
      <c r="A18" s="7">
        <v>17</v>
      </c>
      <c r="B18" s="8" t="str">
        <f>+ogrenci!AH19</f>
        <v>M15</v>
      </c>
      <c r="C18" s="2">
        <f>+ogrenci!AL19</f>
        <v>0</v>
      </c>
      <c r="D18" s="8" t="str">
        <f>+veli!AD19</f>
        <v>M15</v>
      </c>
      <c r="E18" s="38">
        <f>+veli!AH19</f>
        <v>0</v>
      </c>
      <c r="F18" s="8" t="str">
        <f>+ogretmen!AJ19</f>
        <v>M15</v>
      </c>
      <c r="G18" s="38">
        <f>+ogretmen!AN19</f>
        <v>0</v>
      </c>
      <c r="H18" s="38"/>
      <c r="I18" s="59">
        <v>17</v>
      </c>
      <c r="J18" s="58" t="s">
        <v>151</v>
      </c>
      <c r="K18" s="40" t="e">
        <f t="shared" si="1"/>
        <v>#DIV/0!</v>
      </c>
      <c r="L18" s="40" t="e">
        <f t="shared" si="2"/>
        <v>#DIV/0!</v>
      </c>
      <c r="M18" s="40" t="e">
        <f t="shared" si="3"/>
        <v>#DIV/0!</v>
      </c>
      <c r="N18" s="57" t="e">
        <f t="shared" si="0"/>
        <v>#DIV/0!</v>
      </c>
    </row>
    <row r="19" spans="1:14" x14ac:dyDescent="0.25">
      <c r="A19" s="7">
        <v>18</v>
      </c>
      <c r="B19" s="8" t="str">
        <f>+ogrenci!AH20</f>
        <v>M32</v>
      </c>
      <c r="C19" s="2">
        <f>+ogrenci!AL20</f>
        <v>0</v>
      </c>
      <c r="D19" s="8" t="str">
        <f>+veli!AD20</f>
        <v>M32</v>
      </c>
      <c r="E19" s="38">
        <f>+veli!AH20</f>
        <v>0</v>
      </c>
      <c r="F19" s="8" t="str">
        <f>+ogretmen!AJ20</f>
        <v>M32</v>
      </c>
      <c r="G19" s="38">
        <f>+ogretmen!AN20</f>
        <v>0</v>
      </c>
      <c r="H19" s="38"/>
      <c r="I19" s="59">
        <v>18</v>
      </c>
      <c r="J19" s="58" t="s">
        <v>152</v>
      </c>
      <c r="K19" s="40" t="e">
        <f t="shared" si="1"/>
        <v>#DIV/0!</v>
      </c>
      <c r="L19" s="40" t="e">
        <f t="shared" si="2"/>
        <v>#DIV/0!</v>
      </c>
      <c r="M19" s="40" t="e">
        <f t="shared" si="3"/>
        <v>#DIV/0!</v>
      </c>
      <c r="N19" s="57" t="e">
        <f t="shared" si="0"/>
        <v>#DIV/0!</v>
      </c>
    </row>
    <row r="20" spans="1:14" x14ac:dyDescent="0.25">
      <c r="A20" s="11">
        <v>19</v>
      </c>
      <c r="B20" s="8" t="str">
        <f>+ogrenci!AH21</f>
        <v>M29</v>
      </c>
      <c r="C20" s="2">
        <f>+ogrenci!AL21</f>
        <v>0</v>
      </c>
      <c r="D20" s="8" t="str">
        <f>+veli!AD21</f>
        <v>M29</v>
      </c>
      <c r="E20" s="38">
        <f>+veli!AH21</f>
        <v>0</v>
      </c>
      <c r="F20" s="8" t="str">
        <f>+ogretmen!AJ21</f>
        <v>M29</v>
      </c>
      <c r="G20" s="38">
        <f>+ogretmen!AN21</f>
        <v>0</v>
      </c>
      <c r="H20" s="38"/>
      <c r="I20" s="59">
        <v>19</v>
      </c>
      <c r="J20" s="58" t="s">
        <v>153</v>
      </c>
      <c r="K20" s="40" t="e">
        <f t="shared" si="1"/>
        <v>#DIV/0!</v>
      </c>
      <c r="L20" s="40" t="e">
        <f t="shared" si="2"/>
        <v>#DIV/0!</v>
      </c>
      <c r="M20" s="40" t="e">
        <f t="shared" si="3"/>
        <v>#DIV/0!</v>
      </c>
      <c r="N20" s="57" t="e">
        <f t="shared" si="0"/>
        <v>#DIV/0!</v>
      </c>
    </row>
    <row r="21" spans="1:14" x14ac:dyDescent="0.25">
      <c r="A21" s="11">
        <v>20</v>
      </c>
      <c r="B21" s="8" t="str">
        <f>+ogrenci!AH22</f>
        <v>M31</v>
      </c>
      <c r="C21" s="2">
        <f>+ogrenci!AL22</f>
        <v>0</v>
      </c>
      <c r="D21" s="8" t="str">
        <f>+veli!AD22</f>
        <v>M31</v>
      </c>
      <c r="E21" s="38">
        <f>+veli!AH22</f>
        <v>0</v>
      </c>
      <c r="F21" s="8" t="str">
        <f>+ogretmen!AJ22</f>
        <v>M31</v>
      </c>
      <c r="G21" s="38">
        <f>+ogretmen!AN22</f>
        <v>0</v>
      </c>
      <c r="H21" s="38"/>
      <c r="I21" s="59">
        <v>20</v>
      </c>
      <c r="J21" s="58" t="s">
        <v>154</v>
      </c>
      <c r="K21" s="40" t="e">
        <f t="shared" si="1"/>
        <v>#DIV/0!</v>
      </c>
      <c r="L21" s="40" t="e">
        <f t="shared" si="2"/>
        <v>#DIV/0!</v>
      </c>
      <c r="M21" s="40" t="e">
        <f t="shared" si="3"/>
        <v>#DIV/0!</v>
      </c>
      <c r="N21" s="57" t="e">
        <f t="shared" si="0"/>
        <v>#DIV/0!</v>
      </c>
    </row>
    <row r="22" spans="1:14" x14ac:dyDescent="0.25">
      <c r="A22" s="7">
        <v>21</v>
      </c>
      <c r="B22" s="8" t="str">
        <f>+ogrenci!AH23</f>
        <v>M26</v>
      </c>
      <c r="C22" s="2">
        <f>+ogrenci!AL23</f>
        <v>0</v>
      </c>
      <c r="D22" s="8" t="str">
        <f>+veli!AD23</f>
        <v>M26</v>
      </c>
      <c r="E22" s="38">
        <f>+veli!AH23</f>
        <v>0</v>
      </c>
      <c r="F22" s="8" t="str">
        <f>+ogretmen!AJ23</f>
        <v>M26</v>
      </c>
      <c r="G22" s="38">
        <f>+ogretmen!AN23</f>
        <v>0</v>
      </c>
      <c r="H22" s="38"/>
      <c r="I22" s="59">
        <v>21</v>
      </c>
      <c r="J22" s="58" t="s">
        <v>155</v>
      </c>
      <c r="K22" s="40" t="e">
        <f t="shared" si="1"/>
        <v>#DIV/0!</v>
      </c>
      <c r="L22" s="40" t="e">
        <f t="shared" si="2"/>
        <v>#DIV/0!</v>
      </c>
      <c r="M22" s="40" t="e">
        <f t="shared" si="3"/>
        <v>#DIV/0!</v>
      </c>
      <c r="N22" s="57" t="e">
        <f t="shared" si="0"/>
        <v>#DIV/0!</v>
      </c>
    </row>
    <row r="23" spans="1:14" x14ac:dyDescent="0.25">
      <c r="A23" s="7">
        <v>22</v>
      </c>
      <c r="B23" s="8" t="str">
        <f>+ogrenci!AH24</f>
        <v>M04</v>
      </c>
      <c r="C23" s="2">
        <f>+ogrenci!AL24</f>
        <v>0</v>
      </c>
      <c r="D23" s="8" t="str">
        <f>+veli!AD24</f>
        <v>M04</v>
      </c>
      <c r="E23" s="38">
        <f>+veli!AH24</f>
        <v>0</v>
      </c>
      <c r="F23" s="8" t="str">
        <f>+ogretmen!AJ24</f>
        <v>M04</v>
      </c>
      <c r="G23" s="38">
        <f>+ogretmen!AN24</f>
        <v>0</v>
      </c>
      <c r="H23" s="38"/>
      <c r="I23" s="59">
        <v>22</v>
      </c>
      <c r="J23" s="58" t="s">
        <v>156</v>
      </c>
      <c r="K23" s="40" t="e">
        <f t="shared" si="1"/>
        <v>#DIV/0!</v>
      </c>
      <c r="L23" s="40" t="e">
        <f t="shared" si="2"/>
        <v>#DIV/0!</v>
      </c>
      <c r="M23" s="40" t="e">
        <f t="shared" si="3"/>
        <v>#DIV/0!</v>
      </c>
      <c r="N23" s="57" t="e">
        <f t="shared" si="0"/>
        <v>#DIV/0!</v>
      </c>
    </row>
    <row r="24" spans="1:14" x14ac:dyDescent="0.25">
      <c r="A24" s="11">
        <v>23</v>
      </c>
      <c r="B24" s="8" t="str">
        <f>+ogrenci!AH25</f>
        <v>M34</v>
      </c>
      <c r="C24" s="2">
        <f>+ogrenci!AL25</f>
        <v>0</v>
      </c>
      <c r="D24" s="8" t="str">
        <f>+veli!AD25</f>
        <v>M34</v>
      </c>
      <c r="E24" s="38">
        <f>+veli!AH25</f>
        <v>0</v>
      </c>
      <c r="F24" s="8" t="str">
        <f>+ogretmen!AJ25</f>
        <v>M34</v>
      </c>
      <c r="G24" s="38">
        <f>+ogretmen!AN25</f>
        <v>0</v>
      </c>
      <c r="H24" s="38"/>
      <c r="I24" s="59">
        <v>23</v>
      </c>
      <c r="J24" s="58" t="s">
        <v>162</v>
      </c>
      <c r="K24" s="40" t="e">
        <f t="shared" si="1"/>
        <v>#DIV/0!</v>
      </c>
      <c r="L24" s="40" t="e">
        <f t="shared" si="2"/>
        <v>#DIV/0!</v>
      </c>
      <c r="M24" s="40" t="e">
        <f t="shared" si="3"/>
        <v>#DIV/0!</v>
      </c>
      <c r="N24" s="57" t="e">
        <f t="shared" si="0"/>
        <v>#DIV/0!</v>
      </c>
    </row>
    <row r="25" spans="1:14" x14ac:dyDescent="0.25">
      <c r="A25" s="11">
        <v>24</v>
      </c>
      <c r="B25" s="8" t="str">
        <f>+ogrenci!AH26</f>
        <v>M12</v>
      </c>
      <c r="C25" s="2">
        <f>+ogrenci!AL26</f>
        <v>0</v>
      </c>
      <c r="D25" s="8" t="str">
        <f>+veli!AD26</f>
        <v>M12</v>
      </c>
      <c r="E25" s="38">
        <f>+veli!AH26</f>
        <v>0</v>
      </c>
      <c r="F25" s="8" t="str">
        <f>+ogretmen!AJ26</f>
        <v>M12</v>
      </c>
      <c r="G25" s="38">
        <f>+ogretmen!AN26</f>
        <v>0</v>
      </c>
      <c r="H25" s="38"/>
      <c r="I25" s="59">
        <v>24</v>
      </c>
      <c r="J25" s="58" t="s">
        <v>158</v>
      </c>
      <c r="K25" s="40" t="e">
        <f t="shared" si="1"/>
        <v>#DIV/0!</v>
      </c>
      <c r="L25" s="40" t="e">
        <f t="shared" si="2"/>
        <v>#DIV/0!</v>
      </c>
      <c r="M25" s="40" t="e">
        <f t="shared" si="3"/>
        <v>#DIV/0!</v>
      </c>
      <c r="N25" s="57" t="e">
        <f t="shared" si="0"/>
        <v>#DIV/0!</v>
      </c>
    </row>
    <row r="26" spans="1:14" x14ac:dyDescent="0.25">
      <c r="A26" s="7">
        <v>25</v>
      </c>
      <c r="B26" s="8" t="str">
        <f>+ogrenci!AH27</f>
        <v>M05</v>
      </c>
      <c r="C26" s="2">
        <f>+ogrenci!AL27</f>
        <v>0</v>
      </c>
      <c r="D26" s="8" t="str">
        <f>+veli!AD27</f>
        <v>M05</v>
      </c>
      <c r="E26" s="38">
        <f>+veli!AH27</f>
        <v>0</v>
      </c>
      <c r="F26" s="8" t="str">
        <f>+ogretmen!AJ27</f>
        <v>M05</v>
      </c>
      <c r="G26" s="38">
        <f>+ogretmen!AN27</f>
        <v>0</v>
      </c>
      <c r="H26" s="38"/>
      <c r="I26" s="59">
        <v>25</v>
      </c>
      <c r="J26" s="58" t="s">
        <v>159</v>
      </c>
      <c r="K26" s="40" t="e">
        <f t="shared" si="1"/>
        <v>#DIV/0!</v>
      </c>
      <c r="L26" s="40" t="e">
        <f t="shared" si="2"/>
        <v>#DIV/0!</v>
      </c>
      <c r="M26" s="40" t="e">
        <f t="shared" si="3"/>
        <v>#DIV/0!</v>
      </c>
      <c r="N26" s="57" t="e">
        <f t="shared" si="0"/>
        <v>#DIV/0!</v>
      </c>
    </row>
    <row r="27" spans="1:14" x14ac:dyDescent="0.25">
      <c r="A27" s="7">
        <v>26</v>
      </c>
      <c r="B27" s="8" t="str">
        <f>+ogrenci!AH28</f>
        <v>M06</v>
      </c>
      <c r="C27" s="2">
        <f>+ogrenci!AL28</f>
        <v>0</v>
      </c>
      <c r="D27" s="8" t="str">
        <f>+veli!AD28</f>
        <v>M06</v>
      </c>
      <c r="E27" s="38">
        <f>+veli!AH28</f>
        <v>0</v>
      </c>
      <c r="F27" s="8" t="str">
        <f>+ogretmen!AJ28</f>
        <v>M06</v>
      </c>
      <c r="G27" s="38">
        <f>+ogretmen!AN28</f>
        <v>0</v>
      </c>
      <c r="H27" s="38"/>
      <c r="I27" s="59">
        <v>26</v>
      </c>
      <c r="J27" s="58" t="s">
        <v>160</v>
      </c>
      <c r="K27" s="40" t="e">
        <f t="shared" si="1"/>
        <v>#DIV/0!</v>
      </c>
      <c r="L27" s="40" t="e">
        <f t="shared" si="2"/>
        <v>#DIV/0!</v>
      </c>
      <c r="M27" s="40" t="e">
        <f t="shared" si="3"/>
        <v>#DIV/0!</v>
      </c>
      <c r="N27" s="57" t="e">
        <f t="shared" si="0"/>
        <v>#DIV/0!</v>
      </c>
    </row>
    <row r="28" spans="1:14" x14ac:dyDescent="0.25">
      <c r="A28" s="11">
        <v>27</v>
      </c>
      <c r="B28" s="8" t="str">
        <f>+ogrenci!AH29</f>
        <v>M01</v>
      </c>
      <c r="C28" s="2">
        <f>+ogrenci!AL29</f>
        <v>0</v>
      </c>
      <c r="D28" s="8" t="str">
        <f>+veli!AD29</f>
        <v>M01</v>
      </c>
      <c r="E28" s="38">
        <f>+veli!AH29</f>
        <v>0</v>
      </c>
      <c r="F28" s="8" t="str">
        <f>+ogretmen!AJ29</f>
        <v>M01</v>
      </c>
      <c r="G28" s="38">
        <f>+ogretmen!AN29</f>
        <v>0</v>
      </c>
      <c r="H28" s="38"/>
      <c r="I28" s="59">
        <v>27</v>
      </c>
      <c r="J28" s="58" t="s">
        <v>161</v>
      </c>
      <c r="K28" s="40" t="e">
        <f t="shared" si="1"/>
        <v>#DIV/0!</v>
      </c>
      <c r="L28" s="40" t="e">
        <f t="shared" si="2"/>
        <v>#DIV/0!</v>
      </c>
      <c r="M28" s="40" t="e">
        <f t="shared" si="3"/>
        <v>#DIV/0!</v>
      </c>
      <c r="N28" s="57" t="e">
        <f t="shared" si="0"/>
        <v>#DIV/0!</v>
      </c>
    </row>
    <row r="29" spans="1:14" x14ac:dyDescent="0.25">
      <c r="A29" s="11">
        <v>28</v>
      </c>
      <c r="B29" s="8" t="str">
        <f>+ogrenci!AH30</f>
        <v>M22</v>
      </c>
      <c r="C29" s="2">
        <f>+ogrenci!AL30</f>
        <v>0</v>
      </c>
      <c r="D29" s="8" t="str">
        <f>+veli!AD30</f>
        <v>M22</v>
      </c>
      <c r="E29" s="38">
        <f>+veli!AH30</f>
        <v>0</v>
      </c>
      <c r="F29" s="8" t="str">
        <f>+ogretmen!AJ30</f>
        <v>M22</v>
      </c>
      <c r="G29" s="38">
        <f>+ogretmen!AN30</f>
        <v>0</v>
      </c>
      <c r="H29" s="38"/>
      <c r="I29" s="59">
        <v>28</v>
      </c>
      <c r="J29" s="58" t="s">
        <v>50</v>
      </c>
      <c r="K29" s="40" t="e">
        <f t="shared" si="1"/>
        <v>#DIV/0!</v>
      </c>
      <c r="L29" s="40" t="e">
        <f t="shared" si="2"/>
        <v>#DIV/0!</v>
      </c>
      <c r="M29" s="40" t="e">
        <f t="shared" si="3"/>
        <v>#DIV/0!</v>
      </c>
      <c r="N29" s="57" t="e">
        <f t="shared" si="0"/>
        <v>#DIV/0!</v>
      </c>
    </row>
    <row r="30" spans="1:14" x14ac:dyDescent="0.25">
      <c r="A30" s="7">
        <v>29</v>
      </c>
      <c r="B30" s="8" t="str">
        <f>+ogrenci!AH31</f>
        <v>M33</v>
      </c>
      <c r="C30" s="2">
        <f>+ogrenci!AL31</f>
        <v>0</v>
      </c>
      <c r="D30" s="8" t="str">
        <f>+veli!AD31</f>
        <v>M33</v>
      </c>
      <c r="E30" s="38">
        <f>+veli!AH31</f>
        <v>0</v>
      </c>
      <c r="F30" s="8" t="str">
        <f>+ogretmen!AJ31</f>
        <v>M33</v>
      </c>
      <c r="G30" s="38">
        <f>+ogretmen!AN31</f>
        <v>0</v>
      </c>
      <c r="H30" s="38"/>
      <c r="I30" s="59">
        <v>29</v>
      </c>
      <c r="J30" s="58" t="s">
        <v>162</v>
      </c>
      <c r="K30" s="40" t="e">
        <f t="shared" si="1"/>
        <v>#DIV/0!</v>
      </c>
      <c r="L30" s="40" t="e">
        <f t="shared" si="2"/>
        <v>#DIV/0!</v>
      </c>
      <c r="M30" s="40" t="e">
        <f t="shared" si="3"/>
        <v>#DIV/0!</v>
      </c>
      <c r="N30" s="57" t="e">
        <f t="shared" si="0"/>
        <v>#DIV/0!</v>
      </c>
    </row>
    <row r="31" spans="1:14" x14ac:dyDescent="0.25">
      <c r="A31" s="7">
        <v>30</v>
      </c>
      <c r="B31" s="8" t="str">
        <f>+ogrenci!AH32</f>
        <v>M24</v>
      </c>
      <c r="C31" s="2">
        <f>+ogrenci!AL32</f>
        <v>0</v>
      </c>
      <c r="D31" s="8" t="str">
        <f>+veli!AD32</f>
        <v>M24</v>
      </c>
      <c r="E31" s="38">
        <f>+veli!AH32</f>
        <v>0</v>
      </c>
      <c r="F31" s="8" t="str">
        <f>+ogretmen!AJ32</f>
        <v>M24</v>
      </c>
      <c r="G31" s="38">
        <f>+ogretmen!AN32</f>
        <v>0</v>
      </c>
      <c r="H31" s="38"/>
      <c r="I31" s="59">
        <v>30</v>
      </c>
      <c r="J31" s="58" t="s">
        <v>53</v>
      </c>
      <c r="K31" s="40" t="e">
        <f t="shared" si="1"/>
        <v>#DIV/0!</v>
      </c>
      <c r="L31" s="40" t="e">
        <f t="shared" si="2"/>
        <v>#DIV/0!</v>
      </c>
      <c r="M31" s="40" t="e">
        <f t="shared" si="3"/>
        <v>#DIV/0!</v>
      </c>
      <c r="N31" s="57" t="e">
        <f t="shared" si="0"/>
        <v>#DIV/0!</v>
      </c>
    </row>
    <row r="32" spans="1:14" x14ac:dyDescent="0.25">
      <c r="A32" s="11">
        <v>31</v>
      </c>
      <c r="B32" s="8" t="str">
        <f>+ogrenci!AH33</f>
        <v>M44</v>
      </c>
      <c r="C32" s="2">
        <f>+ogrenci!AL33</f>
        <v>0</v>
      </c>
      <c r="D32" s="8" t="str">
        <f>+veli!AD33</f>
        <v>M44</v>
      </c>
      <c r="E32" s="38">
        <f>+veli!AH33</f>
        <v>0</v>
      </c>
      <c r="F32" s="8" t="str">
        <f>+ogretmen!AJ33</f>
        <v>M44</v>
      </c>
      <c r="G32" s="38">
        <f>+ogretmen!AN33</f>
        <v>0</v>
      </c>
      <c r="H32" s="38"/>
      <c r="I32" s="59">
        <v>31</v>
      </c>
      <c r="J32" s="58" t="s">
        <v>163</v>
      </c>
      <c r="K32" s="40" t="e">
        <f t="shared" si="1"/>
        <v>#DIV/0!</v>
      </c>
      <c r="L32" s="40" t="e">
        <f t="shared" si="2"/>
        <v>#DIV/0!</v>
      </c>
      <c r="M32" s="40" t="e">
        <f t="shared" si="3"/>
        <v>#DIV/0!</v>
      </c>
      <c r="N32" s="57" t="e">
        <f t="shared" si="0"/>
        <v>#DIV/0!</v>
      </c>
    </row>
    <row r="33" spans="1:14" x14ac:dyDescent="0.25">
      <c r="A33" s="11">
        <v>32</v>
      </c>
      <c r="B33" s="8" t="str">
        <f>+ogrenci!AH34</f>
        <v>M36</v>
      </c>
      <c r="C33" s="2">
        <f>+ogrenci!AL34</f>
        <v>0</v>
      </c>
      <c r="D33" s="8" t="str">
        <f>+veli!AD34</f>
        <v>M36</v>
      </c>
      <c r="E33" s="38">
        <f>+veli!AH34</f>
        <v>0</v>
      </c>
      <c r="F33" s="8" t="str">
        <f>+ogretmen!AJ34</f>
        <v>M36</v>
      </c>
      <c r="G33" s="38">
        <f>+ogretmen!AN34</f>
        <v>0</v>
      </c>
      <c r="H33" s="38"/>
      <c r="I33" s="59">
        <v>32</v>
      </c>
      <c r="J33" s="58" t="s">
        <v>164</v>
      </c>
      <c r="K33" s="40" t="e">
        <f t="shared" si="1"/>
        <v>#DIV/0!</v>
      </c>
      <c r="L33" s="40" t="e">
        <f t="shared" si="2"/>
        <v>#DIV/0!</v>
      </c>
      <c r="M33" s="40" t="e">
        <f t="shared" si="3"/>
        <v>#DIV/0!</v>
      </c>
      <c r="N33" s="57" t="e">
        <f t="shared" si="0"/>
        <v>#DIV/0!</v>
      </c>
    </row>
    <row r="34" spans="1:14" x14ac:dyDescent="0.25">
      <c r="A34" s="7">
        <v>33</v>
      </c>
      <c r="B34" s="8" t="str">
        <f>+ogrenci!AH35</f>
        <v>M09</v>
      </c>
      <c r="C34" s="2">
        <f>+ogrenci!AL35</f>
        <v>0</v>
      </c>
      <c r="D34" s="8" t="str">
        <f>+veli!AD35</f>
        <v>M09</v>
      </c>
      <c r="E34" s="38">
        <f>+veli!AH35</f>
        <v>0</v>
      </c>
      <c r="F34" s="8" t="str">
        <f>+ogretmen!AJ35</f>
        <v>M09</v>
      </c>
      <c r="G34" s="38">
        <f>+ogretmen!AN35</f>
        <v>0</v>
      </c>
      <c r="H34" s="71">
        <v>0.27</v>
      </c>
      <c r="I34" s="59">
        <v>33</v>
      </c>
      <c r="J34" s="58" t="s">
        <v>147</v>
      </c>
      <c r="K34" s="40" t="e">
        <f t="shared" si="1"/>
        <v>#DIV/0!</v>
      </c>
      <c r="L34" s="40" t="e">
        <f t="shared" si="2"/>
        <v>#DIV/0!</v>
      </c>
      <c r="M34" s="40" t="e">
        <f t="shared" si="3"/>
        <v>#DIV/0!</v>
      </c>
      <c r="N34" s="57" t="e">
        <f t="shared" si="0"/>
        <v>#DIV/0!</v>
      </c>
    </row>
    <row r="35" spans="1:14" x14ac:dyDescent="0.25">
      <c r="A35" s="7">
        <v>34</v>
      </c>
      <c r="B35" s="8" t="str">
        <f>+ogrenci!AH36</f>
        <v>M25</v>
      </c>
      <c r="C35" s="2">
        <f>+ogrenci!AL36</f>
        <v>0</v>
      </c>
      <c r="D35" s="8" t="str">
        <f>+veli!AD36</f>
        <v>M25</v>
      </c>
      <c r="E35" s="38">
        <f>+veli!AH36</f>
        <v>0</v>
      </c>
      <c r="F35" s="8" t="str">
        <f>+ogretmen!AJ36</f>
        <v>M25</v>
      </c>
      <c r="G35" s="38">
        <f>+ogretmen!AN36</f>
        <v>0</v>
      </c>
      <c r="H35" s="71">
        <v>0.36</v>
      </c>
      <c r="I35" s="59">
        <v>34</v>
      </c>
      <c r="J35" s="58" t="s">
        <v>166</v>
      </c>
      <c r="K35" s="40" t="e">
        <f t="shared" si="1"/>
        <v>#DIV/0!</v>
      </c>
      <c r="L35" s="40" t="e">
        <f t="shared" si="2"/>
        <v>#DIV/0!</v>
      </c>
      <c r="M35" s="40" t="e">
        <f t="shared" si="3"/>
        <v>#DIV/0!</v>
      </c>
      <c r="N35" s="57" t="e">
        <f t="shared" si="0"/>
        <v>#DIV/0!</v>
      </c>
    </row>
    <row r="36" spans="1:14" x14ac:dyDescent="0.25">
      <c r="A36" s="11">
        <v>35</v>
      </c>
      <c r="B36" s="8" t="str">
        <f>+ogrenci!AH37</f>
        <v>M10</v>
      </c>
      <c r="C36" s="2">
        <f>+ogrenci!AL37</f>
        <v>0</v>
      </c>
      <c r="D36" s="8" t="str">
        <f>+veli!AD37</f>
        <v>M10</v>
      </c>
      <c r="E36" s="38">
        <f>+veli!AH37</f>
        <v>0</v>
      </c>
      <c r="F36" s="8" t="str">
        <f>+ogretmen!AJ37</f>
        <v>M10</v>
      </c>
      <c r="G36" s="38">
        <f>+ogretmen!AN37</f>
        <v>0</v>
      </c>
      <c r="H36" s="71">
        <v>0.38</v>
      </c>
      <c r="I36" s="59">
        <v>35</v>
      </c>
      <c r="J36" s="58" t="s">
        <v>167</v>
      </c>
      <c r="K36" s="40" t="e">
        <f t="shared" si="1"/>
        <v>#DIV/0!</v>
      </c>
      <c r="L36" s="40" t="e">
        <f t="shared" si="2"/>
        <v>#DIV/0!</v>
      </c>
      <c r="M36" s="40" t="e">
        <f t="shared" si="3"/>
        <v>#DIV/0!</v>
      </c>
      <c r="N36" s="57" t="e">
        <f t="shared" si="0"/>
        <v>#DIV/0!</v>
      </c>
    </row>
    <row r="37" spans="1:14" x14ac:dyDescent="0.25">
      <c r="A37" s="11">
        <v>36</v>
      </c>
      <c r="B37" s="8" t="str">
        <f>+ogrenci!AH38</f>
        <v>M18</v>
      </c>
      <c r="C37" s="2">
        <f>+ogrenci!AL38</f>
        <v>0</v>
      </c>
      <c r="D37" s="8" t="str">
        <f>+veli!AD38</f>
        <v>M18</v>
      </c>
      <c r="E37" s="38">
        <f>+veli!AH38</f>
        <v>0</v>
      </c>
      <c r="F37" s="8" t="str">
        <f>+ogretmen!AJ38</f>
        <v>M18</v>
      </c>
      <c r="G37" s="38">
        <f>+ogretmen!AN38</f>
        <v>0</v>
      </c>
      <c r="I37" s="59">
        <v>36</v>
      </c>
      <c r="J37" s="58" t="s">
        <v>168</v>
      </c>
      <c r="K37" s="40" t="e">
        <f t="shared" si="1"/>
        <v>#DIV/0!</v>
      </c>
      <c r="L37" s="40" t="e">
        <f t="shared" si="2"/>
        <v>#DIV/0!</v>
      </c>
      <c r="M37" s="40" t="e">
        <f t="shared" si="3"/>
        <v>#DIV/0!</v>
      </c>
      <c r="N37" s="57" t="e">
        <f t="shared" si="0"/>
        <v>#DIV/0!</v>
      </c>
    </row>
    <row r="38" spans="1:14" x14ac:dyDescent="0.25">
      <c r="A38" s="7">
        <v>37</v>
      </c>
      <c r="B38" s="8" t="str">
        <f>+ogrenci!AH39</f>
        <v>M30</v>
      </c>
      <c r="C38" s="2">
        <f>+ogrenci!AL39</f>
        <v>0</v>
      </c>
      <c r="D38" s="8" t="str">
        <f>+veli!AD39</f>
        <v>M30</v>
      </c>
      <c r="E38" s="38">
        <f>+veli!AH39</f>
        <v>0</v>
      </c>
      <c r="F38" s="8" t="str">
        <f>+ogretmen!AJ39</f>
        <v>M30</v>
      </c>
      <c r="G38" s="38">
        <f>+ogretmen!AN39</f>
        <v>0</v>
      </c>
      <c r="I38" s="59">
        <v>37</v>
      </c>
      <c r="J38" s="58" t="s">
        <v>169</v>
      </c>
      <c r="K38" s="40" t="e">
        <f t="shared" si="1"/>
        <v>#DIV/0!</v>
      </c>
      <c r="L38" s="40" t="e">
        <f t="shared" si="2"/>
        <v>#DIV/0!</v>
      </c>
      <c r="M38" s="40" t="e">
        <f t="shared" si="3"/>
        <v>#DIV/0!</v>
      </c>
      <c r="N38" s="57" t="e">
        <f t="shared" si="0"/>
        <v>#DIV/0!</v>
      </c>
    </row>
    <row r="39" spans="1:14" x14ac:dyDescent="0.25">
      <c r="A39" s="7">
        <v>38</v>
      </c>
      <c r="B39" s="8" t="str">
        <f>+ogrenci!AH40</f>
        <v>M45</v>
      </c>
      <c r="C39" s="2">
        <f>+ogrenci!AL40</f>
        <v>0</v>
      </c>
      <c r="D39" s="8" t="str">
        <f>+veli!AD40</f>
        <v>M45</v>
      </c>
      <c r="E39" s="38">
        <f>+veli!AH40</f>
        <v>0</v>
      </c>
      <c r="F39" s="8" t="str">
        <f>+ogretmen!AJ40</f>
        <v>M45</v>
      </c>
      <c r="G39" s="38">
        <f>+ogretmen!AN40</f>
        <v>0</v>
      </c>
      <c r="H39" s="25"/>
      <c r="I39" s="59">
        <v>38</v>
      </c>
      <c r="J39" s="58" t="s">
        <v>170</v>
      </c>
      <c r="K39" s="40" t="e">
        <f t="shared" si="1"/>
        <v>#DIV/0!</v>
      </c>
      <c r="L39" s="40" t="e">
        <f t="shared" si="2"/>
        <v>#DIV/0!</v>
      </c>
      <c r="M39" s="40" t="e">
        <f t="shared" si="3"/>
        <v>#DIV/0!</v>
      </c>
      <c r="N39" s="57" t="e">
        <f t="shared" si="0"/>
        <v>#DIV/0!</v>
      </c>
    </row>
    <row r="40" spans="1:14" x14ac:dyDescent="0.25">
      <c r="C40" s="38"/>
      <c r="E40" s="39"/>
      <c r="G40" s="38"/>
      <c r="H40" s="38"/>
      <c r="I40" s="38"/>
      <c r="J40" s="25"/>
      <c r="K40" s="40"/>
      <c r="L40" s="40"/>
      <c r="M40" s="40"/>
      <c r="N40" s="40"/>
    </row>
    <row r="41" spans="1:14" x14ac:dyDescent="0.25">
      <c r="B41" s="41" t="s">
        <v>180</v>
      </c>
      <c r="C41" s="44">
        <f>AVERAGE(C2:C39)</f>
        <v>0</v>
      </c>
      <c r="D41" s="44"/>
      <c r="E41" s="44">
        <f t="shared" ref="E41:G41" si="4">AVERAGE(E2:E39)</f>
        <v>0</v>
      </c>
      <c r="F41" s="44"/>
      <c r="G41" s="44">
        <f t="shared" si="4"/>
        <v>0</v>
      </c>
      <c r="H41" s="44"/>
      <c r="I41" s="44"/>
      <c r="K41" s="40"/>
      <c r="L41" s="40"/>
      <c r="M41" s="40"/>
      <c r="N41" s="40"/>
    </row>
    <row r="42" spans="1:14" x14ac:dyDescent="0.25">
      <c r="B42" s="41" t="s">
        <v>181</v>
      </c>
      <c r="C42" s="44">
        <f>STDEV(C2:C39)</f>
        <v>0</v>
      </c>
      <c r="D42" s="44"/>
      <c r="E42" s="44">
        <f>STDEV(E2:E39)</f>
        <v>0</v>
      </c>
      <c r="F42" s="44"/>
      <c r="G42" s="44">
        <f>STDEV(G2:G39)</f>
        <v>0</v>
      </c>
      <c r="H42" s="44"/>
      <c r="I42" s="44"/>
      <c r="J42" s="50" t="s">
        <v>193</v>
      </c>
      <c r="K42" s="40"/>
      <c r="L42" s="40"/>
      <c r="M42" s="40"/>
      <c r="N42" s="40"/>
    </row>
    <row r="43" spans="1:14" x14ac:dyDescent="0.25">
      <c r="B43" s="41" t="s">
        <v>182</v>
      </c>
      <c r="C43" s="38"/>
      <c r="E43" s="38"/>
      <c r="G43" s="38"/>
      <c r="H43" s="38"/>
      <c r="I43" s="38"/>
      <c r="K43" s="40"/>
      <c r="L43" s="40"/>
      <c r="M43" s="40"/>
    </row>
    <row r="44" spans="1:14" x14ac:dyDescent="0.25">
      <c r="B44" s="40">
        <v>1.61</v>
      </c>
      <c r="C44" s="42">
        <v>2.15</v>
      </c>
      <c r="D44" s="40">
        <v>2.27</v>
      </c>
      <c r="E44" s="38"/>
      <c r="G44" s="38"/>
      <c r="H44" s="38"/>
      <c r="I44" s="38"/>
      <c r="K44" s="40"/>
      <c r="L44" s="40"/>
      <c r="M44" s="40"/>
    </row>
    <row r="45" spans="1:14" x14ac:dyDescent="0.25">
      <c r="B45" s="40">
        <v>0.27</v>
      </c>
      <c r="C45" s="42">
        <v>0.36</v>
      </c>
      <c r="D45" s="40">
        <v>0.38</v>
      </c>
      <c r="E45" s="42"/>
      <c r="G45" s="38"/>
      <c r="H45" s="38"/>
      <c r="I45" s="38"/>
      <c r="K45" s="40"/>
      <c r="L45" s="40"/>
      <c r="M45" s="40"/>
    </row>
    <row r="46" spans="1:14" x14ac:dyDescent="0.25">
      <c r="B46" s="41" t="s">
        <v>183</v>
      </c>
      <c r="E46" s="38"/>
      <c r="G46" s="38"/>
      <c r="H46" s="38"/>
      <c r="I46" s="38"/>
      <c r="K46" s="40"/>
      <c r="L46" s="40"/>
      <c r="M46" s="40"/>
    </row>
    <row r="47" spans="1:14" x14ac:dyDescent="0.25">
      <c r="B47" t="s">
        <v>1</v>
      </c>
      <c r="C47" s="40">
        <v>55.84</v>
      </c>
      <c r="E47" s="38"/>
      <c r="G47" s="38"/>
      <c r="H47" s="38"/>
      <c r="I47" s="38"/>
      <c r="K47" s="40"/>
      <c r="L47" s="40"/>
      <c r="M47" s="40"/>
    </row>
    <row r="48" spans="1:14" x14ac:dyDescent="0.25">
      <c r="B48" t="s">
        <v>181</v>
      </c>
      <c r="C48" s="40">
        <v>8.81</v>
      </c>
      <c r="E48" s="39"/>
      <c r="G48" s="38"/>
      <c r="H48" s="38"/>
      <c r="I48" s="38"/>
      <c r="K48" s="40"/>
      <c r="L48" s="40"/>
      <c r="M48" s="40"/>
    </row>
    <row r="49" spans="2:13" x14ac:dyDescent="0.25">
      <c r="B49" t="s">
        <v>180</v>
      </c>
      <c r="C49" s="40">
        <v>42.62</v>
      </c>
      <c r="E49" s="39"/>
      <c r="G49" s="38"/>
      <c r="H49" s="38"/>
      <c r="I49" s="38"/>
      <c r="J49" s="25"/>
      <c r="K49" s="40"/>
      <c r="L49" s="40"/>
      <c r="M49" s="40"/>
    </row>
  </sheetData>
  <sortState ref="A2:L49">
    <sortCondition ref="A2:A49"/>
  </sortState>
  <printOptions horizontalCentered="1" verticalCentered="1"/>
  <pageMargins left="0.70866141732283472" right="0.70866141732283472" top="0.74803149606299213" bottom="0.74803149606299213" header="0.31496062992125984" footer="0.31496062992125984"/>
  <pageSetup paperSize="9" orientation="portrait" r:id="rId1"/>
  <headerFooter>
    <oddHeader xml:space="preserve">&amp;C&amp;18....................................
İLKOKUL SINIF RİBA SONUÇLARI
</oddHeader>
    <oddFooter xml:space="preserve">&amp;L Rehber Öğretmen/Psikolojik Danışman
.............................................&amp;RMüdür
.............................................
</oddFooter>
  </headerFooter>
  <ignoredErrors>
    <ignoredError sqref="K2:N39"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zoomScaleNormal="100" workbookViewId="0">
      <selection activeCell="G13" sqref="G13"/>
    </sheetView>
  </sheetViews>
  <sheetFormatPr defaultColWidth="46.7109375" defaultRowHeight="13.5" customHeight="1" x14ac:dyDescent="0.25"/>
  <cols>
    <col min="1" max="1" width="6.28515625" style="37" bestFit="1" customWidth="1"/>
    <col min="2" max="2" width="4.42578125" style="37" bestFit="1" customWidth="1"/>
    <col min="3" max="3" width="4.28515625" style="37" bestFit="1" customWidth="1"/>
    <col min="4" max="4" width="45.5703125" style="6" customWidth="1"/>
    <col min="5" max="5" width="5" style="15" bestFit="1" customWidth="1"/>
    <col min="6" max="6" width="4.42578125" style="37" customWidth="1"/>
    <col min="7" max="7" width="69.7109375" style="6" customWidth="1"/>
    <col min="8" max="8" width="4.42578125" style="6" customWidth="1"/>
    <col min="9" max="9" width="4.42578125" style="70" customWidth="1"/>
    <col min="10" max="10" width="88.85546875" style="6" bestFit="1" customWidth="1"/>
    <col min="11" max="11" width="49.28515625" style="6" customWidth="1"/>
    <col min="12" max="16384" width="46.7109375" style="6"/>
  </cols>
  <sheetData>
    <row r="1" spans="1:11" s="33" customFormat="1" ht="20.25" customHeight="1" x14ac:dyDescent="0.25">
      <c r="A1" s="48" t="s">
        <v>56</v>
      </c>
      <c r="B1" s="48" t="s">
        <v>57</v>
      </c>
      <c r="C1" s="48" t="s">
        <v>58</v>
      </c>
      <c r="D1" s="48" t="s">
        <v>59</v>
      </c>
      <c r="E1" s="48" t="s">
        <v>60</v>
      </c>
      <c r="F1" s="48" t="s">
        <v>58</v>
      </c>
      <c r="G1" s="48" t="s">
        <v>61</v>
      </c>
      <c r="H1" s="48" t="s">
        <v>60</v>
      </c>
      <c r="I1" s="48" t="s">
        <v>58</v>
      </c>
      <c r="J1" s="48" t="s">
        <v>62</v>
      </c>
      <c r="K1" s="48" t="s">
        <v>63</v>
      </c>
    </row>
    <row r="2" spans="1:11" ht="13.5" customHeight="1" x14ac:dyDescent="0.25">
      <c r="A2" s="7">
        <v>1</v>
      </c>
      <c r="B2" s="8" t="s">
        <v>64</v>
      </c>
      <c r="C2" s="37">
        <v>1</v>
      </c>
      <c r="E2" s="8" t="s">
        <v>64</v>
      </c>
      <c r="F2" s="37">
        <v>1</v>
      </c>
      <c r="G2" s="64" t="s">
        <v>65</v>
      </c>
      <c r="H2" s="8" t="s">
        <v>64</v>
      </c>
      <c r="I2" s="62">
        <v>1</v>
      </c>
      <c r="J2" s="63" t="s">
        <v>66</v>
      </c>
      <c r="K2" s="34" t="s">
        <v>140</v>
      </c>
    </row>
    <row r="3" spans="1:11" ht="13.5" customHeight="1" x14ac:dyDescent="0.25">
      <c r="A3" s="7">
        <v>2</v>
      </c>
      <c r="B3" s="8" t="s">
        <v>67</v>
      </c>
      <c r="C3" s="69">
        <v>2</v>
      </c>
      <c r="D3" s="60" t="s">
        <v>22</v>
      </c>
      <c r="E3" s="8" t="s">
        <v>67</v>
      </c>
      <c r="F3" s="37">
        <v>2</v>
      </c>
      <c r="G3" s="64"/>
      <c r="H3" s="8" t="s">
        <v>67</v>
      </c>
      <c r="I3" s="62">
        <v>2</v>
      </c>
      <c r="J3" s="63" t="s">
        <v>68</v>
      </c>
      <c r="K3" s="34" t="s">
        <v>141</v>
      </c>
    </row>
    <row r="4" spans="1:11" ht="13.5" customHeight="1" x14ac:dyDescent="0.25">
      <c r="A4" s="11">
        <v>3</v>
      </c>
      <c r="B4" s="12" t="s">
        <v>69</v>
      </c>
      <c r="C4" s="37">
        <v>3</v>
      </c>
      <c r="D4" s="60" t="s">
        <v>23</v>
      </c>
      <c r="E4" s="12" t="s">
        <v>69</v>
      </c>
      <c r="F4" s="37">
        <v>3</v>
      </c>
      <c r="G4" s="64" t="s">
        <v>70</v>
      </c>
      <c r="H4" s="12" t="s">
        <v>69</v>
      </c>
      <c r="I4" s="62">
        <v>3</v>
      </c>
      <c r="J4" s="63" t="s">
        <v>71</v>
      </c>
      <c r="K4" s="35" t="s">
        <v>142</v>
      </c>
    </row>
    <row r="5" spans="1:11" ht="13.5" customHeight="1" x14ac:dyDescent="0.25">
      <c r="A5" s="11">
        <v>4</v>
      </c>
      <c r="B5" s="12" t="s">
        <v>72</v>
      </c>
      <c r="C5" s="69">
        <v>4</v>
      </c>
      <c r="D5" s="60" t="s">
        <v>24</v>
      </c>
      <c r="E5" s="12" t="s">
        <v>72</v>
      </c>
      <c r="F5" s="37">
        <v>4</v>
      </c>
      <c r="G5" s="64" t="s">
        <v>73</v>
      </c>
      <c r="H5" s="12" t="s">
        <v>72</v>
      </c>
      <c r="I5" s="62">
        <v>4</v>
      </c>
      <c r="J5" s="63" t="s">
        <v>73</v>
      </c>
      <c r="K5" s="35" t="s">
        <v>50</v>
      </c>
    </row>
    <row r="6" spans="1:11" ht="13.5" customHeight="1" x14ac:dyDescent="0.25">
      <c r="A6" s="7">
        <v>5</v>
      </c>
      <c r="B6" s="8" t="s">
        <v>74</v>
      </c>
      <c r="C6" s="37">
        <v>5</v>
      </c>
      <c r="E6" s="8" t="s">
        <v>74</v>
      </c>
      <c r="F6" s="37">
        <v>5</v>
      </c>
      <c r="G6" s="64" t="s">
        <v>75</v>
      </c>
      <c r="H6" s="8" t="s">
        <v>74</v>
      </c>
      <c r="I6" s="62">
        <v>5</v>
      </c>
      <c r="J6" s="63"/>
      <c r="K6" s="34" t="s">
        <v>145</v>
      </c>
    </row>
    <row r="7" spans="1:11" ht="13.5" customHeight="1" x14ac:dyDescent="0.25">
      <c r="A7" s="7">
        <v>6</v>
      </c>
      <c r="B7" s="8" t="s">
        <v>185</v>
      </c>
      <c r="C7" s="69">
        <v>6</v>
      </c>
      <c r="D7" s="60" t="s">
        <v>25</v>
      </c>
      <c r="E7" s="8" t="s">
        <v>185</v>
      </c>
      <c r="F7" s="37">
        <v>6</v>
      </c>
      <c r="G7" s="64" t="s">
        <v>76</v>
      </c>
      <c r="H7" s="8" t="s">
        <v>185</v>
      </c>
      <c r="I7" s="62">
        <v>6</v>
      </c>
      <c r="J7" s="63" t="s">
        <v>77</v>
      </c>
      <c r="K7" s="34" t="s">
        <v>143</v>
      </c>
    </row>
    <row r="8" spans="1:11" ht="13.5" customHeight="1" x14ac:dyDescent="0.25">
      <c r="A8" s="11">
        <v>7</v>
      </c>
      <c r="B8" s="12" t="s">
        <v>12</v>
      </c>
      <c r="C8" s="37">
        <v>7</v>
      </c>
      <c r="D8" s="60" t="s">
        <v>26</v>
      </c>
      <c r="E8" s="12" t="s">
        <v>12</v>
      </c>
      <c r="F8" s="37">
        <v>7</v>
      </c>
      <c r="G8" s="64"/>
      <c r="H8" s="12" t="s">
        <v>12</v>
      </c>
      <c r="I8" s="62">
        <v>7</v>
      </c>
      <c r="J8" s="63" t="s">
        <v>78</v>
      </c>
      <c r="K8" s="35" t="s">
        <v>144</v>
      </c>
    </row>
    <row r="9" spans="1:11" ht="13.5" customHeight="1" x14ac:dyDescent="0.25">
      <c r="A9" s="11">
        <v>8</v>
      </c>
      <c r="B9" s="12" t="s">
        <v>15</v>
      </c>
      <c r="C9" s="69">
        <v>8</v>
      </c>
      <c r="D9" s="60"/>
      <c r="E9" s="12" t="s">
        <v>15</v>
      </c>
      <c r="F9" s="37">
        <v>8</v>
      </c>
      <c r="G9" s="64"/>
      <c r="H9" s="12" t="s">
        <v>15</v>
      </c>
      <c r="I9" s="62">
        <v>8</v>
      </c>
      <c r="J9" s="63" t="s">
        <v>79</v>
      </c>
      <c r="K9" s="35" t="s">
        <v>143</v>
      </c>
    </row>
    <row r="10" spans="1:11" ht="13.5" customHeight="1" x14ac:dyDescent="0.25">
      <c r="A10" s="7">
        <v>9</v>
      </c>
      <c r="B10" s="8" t="s">
        <v>189</v>
      </c>
      <c r="C10" s="37">
        <v>9</v>
      </c>
      <c r="D10" s="60"/>
      <c r="E10" s="8" t="s">
        <v>189</v>
      </c>
      <c r="F10" s="37">
        <v>9</v>
      </c>
      <c r="G10" s="64"/>
      <c r="H10" s="8" t="s">
        <v>189</v>
      </c>
      <c r="I10" s="62">
        <v>9</v>
      </c>
      <c r="J10" s="63" t="s">
        <v>80</v>
      </c>
      <c r="K10" s="34" t="s">
        <v>145</v>
      </c>
    </row>
    <row r="11" spans="1:11" ht="13.5" customHeight="1" x14ac:dyDescent="0.25">
      <c r="A11" s="7">
        <v>10</v>
      </c>
      <c r="B11" s="8" t="s">
        <v>81</v>
      </c>
      <c r="C11" s="69">
        <v>10</v>
      </c>
      <c r="E11" s="8" t="s">
        <v>81</v>
      </c>
      <c r="F11" s="37">
        <v>10</v>
      </c>
      <c r="G11" s="64" t="s">
        <v>82</v>
      </c>
      <c r="H11" s="8" t="s">
        <v>81</v>
      </c>
      <c r="I11" s="62">
        <v>10</v>
      </c>
      <c r="J11" s="63"/>
      <c r="K11" s="34" t="s">
        <v>171</v>
      </c>
    </row>
    <row r="12" spans="1:11" ht="13.5" customHeight="1" x14ac:dyDescent="0.25">
      <c r="A12" s="11">
        <v>11</v>
      </c>
      <c r="B12" s="12" t="s">
        <v>14</v>
      </c>
      <c r="C12" s="37">
        <v>11</v>
      </c>
      <c r="D12" s="60" t="s">
        <v>28</v>
      </c>
      <c r="E12" s="12" t="s">
        <v>14</v>
      </c>
      <c r="F12" s="37">
        <v>11</v>
      </c>
      <c r="G12" s="64"/>
      <c r="H12" s="12" t="s">
        <v>14</v>
      </c>
      <c r="I12" s="62">
        <v>11</v>
      </c>
      <c r="J12" s="63" t="s">
        <v>83</v>
      </c>
      <c r="K12" s="35" t="s">
        <v>146</v>
      </c>
    </row>
    <row r="13" spans="1:11" ht="13.5" customHeight="1" x14ac:dyDescent="0.25">
      <c r="A13" s="11">
        <v>12</v>
      </c>
      <c r="B13" s="12" t="s">
        <v>84</v>
      </c>
      <c r="C13" s="69">
        <v>12</v>
      </c>
      <c r="D13" s="60" t="s">
        <v>29</v>
      </c>
      <c r="E13" s="12" t="s">
        <v>84</v>
      </c>
      <c r="F13" s="37">
        <v>12</v>
      </c>
      <c r="G13" s="64" t="s">
        <v>85</v>
      </c>
      <c r="H13" s="12" t="s">
        <v>84</v>
      </c>
      <c r="I13" s="62">
        <v>12</v>
      </c>
      <c r="J13" s="63" t="s">
        <v>86</v>
      </c>
      <c r="K13" s="35" t="s">
        <v>52</v>
      </c>
    </row>
    <row r="14" spans="1:11" ht="13.5" customHeight="1" x14ac:dyDescent="0.25">
      <c r="A14" s="7">
        <v>13</v>
      </c>
      <c r="B14" s="8" t="s">
        <v>190</v>
      </c>
      <c r="C14" s="37">
        <v>13</v>
      </c>
      <c r="D14" s="60" t="s">
        <v>30</v>
      </c>
      <c r="E14" s="8" t="s">
        <v>190</v>
      </c>
      <c r="F14" s="37">
        <v>13</v>
      </c>
      <c r="G14" s="64" t="s">
        <v>87</v>
      </c>
      <c r="H14" s="8" t="s">
        <v>190</v>
      </c>
      <c r="I14" s="62">
        <v>13</v>
      </c>
      <c r="J14" s="63" t="s">
        <v>87</v>
      </c>
      <c r="K14" s="34" t="s">
        <v>147</v>
      </c>
    </row>
    <row r="15" spans="1:11" ht="13.5" customHeight="1" x14ac:dyDescent="0.25">
      <c r="A15" s="7">
        <v>14</v>
      </c>
      <c r="B15" s="8" t="s">
        <v>17</v>
      </c>
      <c r="C15" s="69">
        <v>14</v>
      </c>
      <c r="D15" s="60" t="s">
        <v>31</v>
      </c>
      <c r="E15" s="8" t="s">
        <v>17</v>
      </c>
      <c r="F15" s="37">
        <v>14</v>
      </c>
      <c r="G15" s="64"/>
      <c r="H15" s="8" t="s">
        <v>17</v>
      </c>
      <c r="I15" s="62">
        <v>14</v>
      </c>
      <c r="J15" s="63" t="s">
        <v>88</v>
      </c>
      <c r="K15" s="34" t="s">
        <v>148</v>
      </c>
    </row>
    <row r="16" spans="1:11" ht="13.5" customHeight="1" x14ac:dyDescent="0.25">
      <c r="A16" s="11">
        <v>15</v>
      </c>
      <c r="B16" s="12" t="s">
        <v>89</v>
      </c>
      <c r="C16" s="37">
        <v>15</v>
      </c>
      <c r="D16" s="60" t="s">
        <v>27</v>
      </c>
      <c r="E16" s="12" t="s">
        <v>89</v>
      </c>
      <c r="F16" s="37">
        <v>15</v>
      </c>
      <c r="G16" s="64"/>
      <c r="H16" s="12" t="s">
        <v>89</v>
      </c>
      <c r="I16" s="62">
        <v>15</v>
      </c>
      <c r="J16" s="63"/>
      <c r="K16" s="35" t="s">
        <v>149</v>
      </c>
    </row>
    <row r="17" spans="1:11" ht="13.5" customHeight="1" x14ac:dyDescent="0.25">
      <c r="A17" s="11">
        <v>16</v>
      </c>
      <c r="B17" s="15" t="s">
        <v>90</v>
      </c>
      <c r="C17" s="69">
        <v>16</v>
      </c>
      <c r="E17" s="15" t="s">
        <v>90</v>
      </c>
      <c r="F17" s="37">
        <v>16</v>
      </c>
      <c r="G17" s="64"/>
      <c r="H17" s="15" t="s">
        <v>90</v>
      </c>
      <c r="I17" s="62">
        <v>16</v>
      </c>
      <c r="J17" s="63" t="s">
        <v>91</v>
      </c>
      <c r="K17" s="35" t="s">
        <v>150</v>
      </c>
    </row>
    <row r="18" spans="1:11" ht="13.5" customHeight="1" x14ac:dyDescent="0.25">
      <c r="A18" s="7">
        <v>17</v>
      </c>
      <c r="B18" s="8" t="s">
        <v>16</v>
      </c>
      <c r="C18" s="37">
        <v>17</v>
      </c>
      <c r="D18" s="60" t="s">
        <v>32</v>
      </c>
      <c r="E18" s="8" t="s">
        <v>16</v>
      </c>
      <c r="F18" s="37">
        <v>17</v>
      </c>
      <c r="G18" s="64" t="s">
        <v>92</v>
      </c>
      <c r="H18" s="8" t="s">
        <v>16</v>
      </c>
      <c r="I18" s="62">
        <v>17</v>
      </c>
      <c r="J18" s="63" t="s">
        <v>93</v>
      </c>
      <c r="K18" s="34" t="s">
        <v>151</v>
      </c>
    </row>
    <row r="19" spans="1:11" ht="13.5" customHeight="1" x14ac:dyDescent="0.25">
      <c r="A19" s="7">
        <v>18</v>
      </c>
      <c r="B19" s="8" t="s">
        <v>94</v>
      </c>
      <c r="C19" s="69">
        <v>18</v>
      </c>
      <c r="D19" s="60" t="s">
        <v>33</v>
      </c>
      <c r="E19" s="8" t="s">
        <v>94</v>
      </c>
      <c r="F19" s="37">
        <v>18</v>
      </c>
      <c r="G19" s="64" t="s">
        <v>95</v>
      </c>
      <c r="H19" s="8" t="s">
        <v>94</v>
      </c>
      <c r="I19" s="62">
        <v>18</v>
      </c>
      <c r="J19" s="63" t="s">
        <v>96</v>
      </c>
      <c r="K19" s="34" t="s">
        <v>152</v>
      </c>
    </row>
    <row r="20" spans="1:11" ht="13.5" customHeight="1" x14ac:dyDescent="0.25">
      <c r="A20" s="11">
        <v>19</v>
      </c>
      <c r="B20" s="12" t="s">
        <v>97</v>
      </c>
      <c r="C20" s="37">
        <v>19</v>
      </c>
      <c r="D20" s="60" t="s">
        <v>34</v>
      </c>
      <c r="E20" s="12" t="s">
        <v>97</v>
      </c>
      <c r="F20" s="37">
        <v>19</v>
      </c>
      <c r="G20" s="64" t="s">
        <v>98</v>
      </c>
      <c r="H20" s="12" t="s">
        <v>97</v>
      </c>
      <c r="I20" s="62">
        <v>19</v>
      </c>
      <c r="J20" s="63"/>
      <c r="K20" s="35" t="s">
        <v>153</v>
      </c>
    </row>
    <row r="21" spans="1:11" ht="13.5" customHeight="1" x14ac:dyDescent="0.25">
      <c r="A21" s="11">
        <v>20</v>
      </c>
      <c r="B21" s="12" t="s">
        <v>99</v>
      </c>
      <c r="C21" s="69">
        <v>20</v>
      </c>
      <c r="D21" s="60" t="s">
        <v>35</v>
      </c>
      <c r="E21" s="12" t="s">
        <v>99</v>
      </c>
      <c r="F21" s="37">
        <v>20</v>
      </c>
      <c r="G21" s="64" t="s">
        <v>100</v>
      </c>
      <c r="H21" s="12" t="s">
        <v>99</v>
      </c>
      <c r="I21" s="62">
        <v>20</v>
      </c>
      <c r="J21" s="63" t="s">
        <v>101</v>
      </c>
      <c r="K21" s="35" t="s">
        <v>154</v>
      </c>
    </row>
    <row r="22" spans="1:11" ht="13.5" customHeight="1" x14ac:dyDescent="0.25">
      <c r="A22" s="7">
        <v>21</v>
      </c>
      <c r="B22" s="8" t="s">
        <v>102</v>
      </c>
      <c r="C22" s="37">
        <v>21</v>
      </c>
      <c r="D22" s="60" t="s">
        <v>36</v>
      </c>
      <c r="E22" s="8" t="s">
        <v>102</v>
      </c>
      <c r="F22" s="37">
        <v>21</v>
      </c>
      <c r="G22" s="64" t="s">
        <v>103</v>
      </c>
      <c r="H22" s="8" t="s">
        <v>102</v>
      </c>
      <c r="I22" s="62">
        <v>21</v>
      </c>
      <c r="J22" s="63" t="s">
        <v>104</v>
      </c>
      <c r="K22" s="34" t="s">
        <v>155</v>
      </c>
    </row>
    <row r="23" spans="1:11" ht="13.5" customHeight="1" x14ac:dyDescent="0.25">
      <c r="A23" s="7">
        <v>22</v>
      </c>
      <c r="B23" s="8" t="s">
        <v>186</v>
      </c>
      <c r="C23" s="69">
        <v>22</v>
      </c>
      <c r="D23" s="60" t="s">
        <v>37</v>
      </c>
      <c r="E23" s="8" t="s">
        <v>186</v>
      </c>
      <c r="F23" s="37">
        <v>22</v>
      </c>
      <c r="G23" s="64"/>
      <c r="H23" s="8" t="s">
        <v>186</v>
      </c>
      <c r="I23" s="62">
        <v>22</v>
      </c>
      <c r="J23" s="63" t="s">
        <v>105</v>
      </c>
      <c r="K23" s="34" t="s">
        <v>156</v>
      </c>
    </row>
    <row r="24" spans="1:11" ht="13.5" customHeight="1" x14ac:dyDescent="0.25">
      <c r="A24" s="11">
        <v>23</v>
      </c>
      <c r="B24" s="12" t="s">
        <v>106</v>
      </c>
      <c r="C24" s="37">
        <v>23</v>
      </c>
      <c r="D24" s="60"/>
      <c r="E24" s="12" t="s">
        <v>106</v>
      </c>
      <c r="F24" s="37">
        <v>23</v>
      </c>
      <c r="G24" s="64"/>
      <c r="H24" s="12" t="s">
        <v>106</v>
      </c>
      <c r="I24" s="62">
        <v>23</v>
      </c>
      <c r="J24" s="63" t="s">
        <v>107</v>
      </c>
      <c r="K24" s="35" t="s">
        <v>162</v>
      </c>
    </row>
    <row r="25" spans="1:11" ht="13.5" customHeight="1" x14ac:dyDescent="0.25">
      <c r="A25" s="11">
        <v>24</v>
      </c>
      <c r="B25" s="12" t="s">
        <v>13</v>
      </c>
      <c r="C25" s="69">
        <v>24</v>
      </c>
      <c r="D25" s="60" t="s">
        <v>157</v>
      </c>
      <c r="E25" s="12" t="s">
        <v>13</v>
      </c>
      <c r="F25" s="37">
        <v>24</v>
      </c>
      <c r="G25" s="64" t="s">
        <v>108</v>
      </c>
      <c r="H25" s="12" t="s">
        <v>13</v>
      </c>
      <c r="I25" s="62">
        <v>24</v>
      </c>
      <c r="J25" s="63" t="s">
        <v>109</v>
      </c>
      <c r="K25" s="35" t="s">
        <v>158</v>
      </c>
    </row>
    <row r="26" spans="1:11" ht="13.5" customHeight="1" x14ac:dyDescent="0.25">
      <c r="A26" s="7">
        <v>25</v>
      </c>
      <c r="B26" s="8" t="s">
        <v>187</v>
      </c>
      <c r="C26" s="37">
        <v>25</v>
      </c>
      <c r="D26" s="60" t="s">
        <v>38</v>
      </c>
      <c r="E26" s="8" t="s">
        <v>187</v>
      </c>
      <c r="F26" s="37">
        <v>25</v>
      </c>
      <c r="G26" s="64" t="s">
        <v>110</v>
      </c>
      <c r="H26" s="8" t="s">
        <v>187</v>
      </c>
      <c r="I26" s="62">
        <v>25</v>
      </c>
      <c r="J26" s="63" t="s">
        <v>110</v>
      </c>
      <c r="K26" s="34" t="s">
        <v>159</v>
      </c>
    </row>
    <row r="27" spans="1:11" ht="13.5" customHeight="1" x14ac:dyDescent="0.25">
      <c r="A27" s="7">
        <v>26</v>
      </c>
      <c r="B27" s="8" t="s">
        <v>188</v>
      </c>
      <c r="C27" s="69">
        <v>26</v>
      </c>
      <c r="D27" s="60" t="s">
        <v>39</v>
      </c>
      <c r="E27" s="8" t="s">
        <v>188</v>
      </c>
      <c r="F27" s="37">
        <v>26</v>
      </c>
      <c r="G27" s="64" t="s">
        <v>111</v>
      </c>
      <c r="H27" s="8" t="s">
        <v>188</v>
      </c>
      <c r="I27" s="62">
        <v>26</v>
      </c>
      <c r="J27" s="63" t="s">
        <v>112</v>
      </c>
      <c r="K27" s="34" t="s">
        <v>160</v>
      </c>
    </row>
    <row r="28" spans="1:11" ht="13.5" customHeight="1" x14ac:dyDescent="0.25">
      <c r="A28" s="11">
        <v>27</v>
      </c>
      <c r="B28" s="12" t="s">
        <v>184</v>
      </c>
      <c r="C28" s="37">
        <v>27</v>
      </c>
      <c r="D28" s="60" t="s">
        <v>40</v>
      </c>
      <c r="E28" s="12" t="s">
        <v>184</v>
      </c>
      <c r="F28" s="37">
        <v>27</v>
      </c>
      <c r="G28" s="17"/>
      <c r="H28" s="12" t="s">
        <v>184</v>
      </c>
      <c r="I28" s="62">
        <v>27</v>
      </c>
      <c r="J28" s="63" t="s">
        <v>113</v>
      </c>
      <c r="K28" s="35" t="s">
        <v>161</v>
      </c>
    </row>
    <row r="29" spans="1:11" ht="13.5" customHeight="1" x14ac:dyDescent="0.25">
      <c r="A29" s="11">
        <v>28</v>
      </c>
      <c r="B29" s="12" t="s">
        <v>114</v>
      </c>
      <c r="C29" s="69">
        <v>28</v>
      </c>
      <c r="D29" s="60" t="s">
        <v>41</v>
      </c>
      <c r="E29" s="12" t="s">
        <v>114</v>
      </c>
      <c r="F29" s="37">
        <v>28</v>
      </c>
      <c r="G29" s="64" t="s">
        <v>115</v>
      </c>
      <c r="H29" s="12" t="s">
        <v>114</v>
      </c>
      <c r="I29" s="62">
        <v>28</v>
      </c>
      <c r="J29" s="63" t="s">
        <v>116</v>
      </c>
      <c r="K29" s="35" t="s">
        <v>50</v>
      </c>
    </row>
    <row r="30" spans="1:11" ht="13.5" customHeight="1" x14ac:dyDescent="0.25">
      <c r="A30" s="7">
        <v>29</v>
      </c>
      <c r="B30" s="8" t="s">
        <v>117</v>
      </c>
      <c r="C30" s="37">
        <v>29</v>
      </c>
      <c r="D30" s="60" t="s">
        <v>42</v>
      </c>
      <c r="E30" s="8" t="s">
        <v>117</v>
      </c>
      <c r="F30" s="37">
        <v>29</v>
      </c>
      <c r="G30" s="64" t="s">
        <v>118</v>
      </c>
      <c r="H30" s="8" t="s">
        <v>117</v>
      </c>
      <c r="I30" s="62">
        <v>29</v>
      </c>
      <c r="J30" s="63"/>
      <c r="K30" s="34" t="s">
        <v>162</v>
      </c>
    </row>
    <row r="31" spans="1:11" ht="13.5" customHeight="1" x14ac:dyDescent="0.25">
      <c r="A31" s="7">
        <v>30</v>
      </c>
      <c r="B31" s="8" t="s">
        <v>119</v>
      </c>
      <c r="C31" s="69">
        <v>30</v>
      </c>
      <c r="D31" s="60" t="s">
        <v>43</v>
      </c>
      <c r="E31" s="8" t="s">
        <v>119</v>
      </c>
      <c r="F31" s="37">
        <v>30</v>
      </c>
      <c r="G31" s="64" t="s">
        <v>120</v>
      </c>
      <c r="H31" s="8" t="s">
        <v>119</v>
      </c>
      <c r="I31" s="62">
        <v>30</v>
      </c>
      <c r="J31" s="63" t="s">
        <v>121</v>
      </c>
      <c r="K31" s="34" t="s">
        <v>53</v>
      </c>
    </row>
    <row r="32" spans="1:11" ht="13.5" customHeight="1" x14ac:dyDescent="0.25">
      <c r="A32" s="11">
        <v>31</v>
      </c>
      <c r="B32" s="12" t="s">
        <v>122</v>
      </c>
      <c r="C32" s="37">
        <v>31</v>
      </c>
      <c r="E32" s="12" t="s">
        <v>122</v>
      </c>
      <c r="F32" s="37">
        <v>31</v>
      </c>
      <c r="G32" s="64" t="s">
        <v>123</v>
      </c>
      <c r="H32" s="12" t="s">
        <v>122</v>
      </c>
      <c r="I32" s="62">
        <v>31</v>
      </c>
      <c r="J32" s="63" t="s">
        <v>123</v>
      </c>
      <c r="K32" s="35" t="s">
        <v>163</v>
      </c>
    </row>
    <row r="33" spans="1:11" ht="13.5" customHeight="1" x14ac:dyDescent="0.25">
      <c r="A33" s="11">
        <v>32</v>
      </c>
      <c r="B33" s="12" t="s">
        <v>124</v>
      </c>
      <c r="C33" s="69">
        <v>32</v>
      </c>
      <c r="D33" s="60" t="s">
        <v>51</v>
      </c>
      <c r="E33" s="12" t="s">
        <v>124</v>
      </c>
      <c r="F33" s="37">
        <v>32</v>
      </c>
      <c r="G33" s="64" t="s">
        <v>125</v>
      </c>
      <c r="H33" s="12" t="s">
        <v>124</v>
      </c>
      <c r="I33" s="62">
        <v>32</v>
      </c>
      <c r="J33" s="63" t="s">
        <v>125</v>
      </c>
      <c r="K33" s="36" t="s">
        <v>164</v>
      </c>
    </row>
    <row r="34" spans="1:11" ht="13.5" customHeight="1" x14ac:dyDescent="0.25">
      <c r="A34" s="7">
        <v>33</v>
      </c>
      <c r="B34" s="8" t="s">
        <v>191</v>
      </c>
      <c r="C34" s="37">
        <v>33</v>
      </c>
      <c r="D34" s="60" t="s">
        <v>44</v>
      </c>
      <c r="E34" s="8" t="s">
        <v>191</v>
      </c>
      <c r="F34" s="37">
        <v>33</v>
      </c>
      <c r="G34" s="64"/>
      <c r="H34" s="8" t="s">
        <v>191</v>
      </c>
      <c r="I34" s="62">
        <v>33</v>
      </c>
      <c r="J34" s="63"/>
      <c r="K34" s="34" t="s">
        <v>147</v>
      </c>
    </row>
    <row r="35" spans="1:11" ht="13.5" customHeight="1" x14ac:dyDescent="0.25">
      <c r="A35" s="7">
        <v>34</v>
      </c>
      <c r="B35" s="8" t="s">
        <v>126</v>
      </c>
      <c r="C35" s="69">
        <v>34</v>
      </c>
      <c r="D35" s="60" t="s">
        <v>45</v>
      </c>
      <c r="E35" s="8" t="s">
        <v>126</v>
      </c>
      <c r="F35" s="37">
        <v>34</v>
      </c>
      <c r="G35" s="64" t="s">
        <v>127</v>
      </c>
      <c r="H35" s="8" t="s">
        <v>126</v>
      </c>
      <c r="I35" s="62">
        <v>34</v>
      </c>
      <c r="J35" s="63" t="s">
        <v>165</v>
      </c>
      <c r="K35" s="34" t="s">
        <v>192</v>
      </c>
    </row>
    <row r="36" spans="1:11" ht="13.5" customHeight="1" x14ac:dyDescent="0.25">
      <c r="A36" s="11">
        <v>35</v>
      </c>
      <c r="B36" s="12" t="s">
        <v>11</v>
      </c>
      <c r="C36" s="37">
        <v>35</v>
      </c>
      <c r="D36" s="60" t="s">
        <v>46</v>
      </c>
      <c r="E36" s="12" t="s">
        <v>11</v>
      </c>
      <c r="F36" s="37">
        <v>35</v>
      </c>
      <c r="G36" s="64" t="s">
        <v>128</v>
      </c>
      <c r="H36" s="12" t="s">
        <v>11</v>
      </c>
      <c r="I36" s="62">
        <v>35</v>
      </c>
      <c r="J36" s="63" t="s">
        <v>129</v>
      </c>
      <c r="K36" s="35" t="s">
        <v>167</v>
      </c>
    </row>
    <row r="37" spans="1:11" ht="13.5" customHeight="1" x14ac:dyDescent="0.25">
      <c r="A37" s="11">
        <v>36</v>
      </c>
      <c r="B37" s="12" t="s">
        <v>130</v>
      </c>
      <c r="C37" s="69">
        <v>36</v>
      </c>
      <c r="D37" s="60" t="s">
        <v>47</v>
      </c>
      <c r="E37" s="12" t="s">
        <v>130</v>
      </c>
      <c r="F37" s="37">
        <v>36</v>
      </c>
      <c r="G37" s="64" t="s">
        <v>131</v>
      </c>
      <c r="H37" s="12" t="s">
        <v>130</v>
      </c>
      <c r="I37" s="62">
        <v>36</v>
      </c>
      <c r="J37" s="63" t="s">
        <v>132</v>
      </c>
      <c r="K37" s="35" t="s">
        <v>168</v>
      </c>
    </row>
    <row r="38" spans="1:11" ht="13.5" customHeight="1" x14ac:dyDescent="0.25">
      <c r="A38" s="7">
        <v>37</v>
      </c>
      <c r="B38" s="8" t="s">
        <v>133</v>
      </c>
      <c r="C38" s="37">
        <v>37</v>
      </c>
      <c r="D38" s="60" t="s">
        <v>48</v>
      </c>
      <c r="E38" s="8" t="s">
        <v>133</v>
      </c>
      <c r="F38" s="37">
        <v>37</v>
      </c>
      <c r="G38" s="64" t="s">
        <v>134</v>
      </c>
      <c r="H38" s="8" t="s">
        <v>133</v>
      </c>
      <c r="I38" s="62">
        <v>37</v>
      </c>
      <c r="J38" s="63" t="s">
        <v>135</v>
      </c>
      <c r="K38" s="34" t="s">
        <v>169</v>
      </c>
    </row>
    <row r="39" spans="1:11" ht="13.5" customHeight="1" x14ac:dyDescent="0.25">
      <c r="A39" s="7">
        <v>38</v>
      </c>
      <c r="B39" s="8" t="s">
        <v>136</v>
      </c>
      <c r="C39" s="69">
        <v>38</v>
      </c>
      <c r="D39" s="60" t="s">
        <v>49</v>
      </c>
      <c r="E39" s="8" t="s">
        <v>136</v>
      </c>
      <c r="F39" s="37">
        <v>38</v>
      </c>
      <c r="G39" s="64" t="s">
        <v>137</v>
      </c>
      <c r="H39" s="8" t="s">
        <v>136</v>
      </c>
      <c r="I39" s="62">
        <v>38</v>
      </c>
      <c r="J39" s="63" t="s">
        <v>138</v>
      </c>
      <c r="K39" s="34" t="s">
        <v>170</v>
      </c>
    </row>
    <row r="40" spans="1:11" ht="13.5" customHeight="1" x14ac:dyDescent="0.25">
      <c r="A40" s="11"/>
      <c r="E40" s="37"/>
      <c r="G40" s="60"/>
    </row>
    <row r="41" spans="1:11" ht="13.5" customHeight="1" x14ac:dyDescent="0.25">
      <c r="G41" s="60"/>
    </row>
    <row r="42" spans="1:11" ht="13.5" customHeight="1" x14ac:dyDescent="0.25">
      <c r="G42" s="60"/>
    </row>
    <row r="43" spans="1:11" ht="13.5" customHeight="1" x14ac:dyDescent="0.25">
      <c r="G43" s="60"/>
    </row>
  </sheetData>
  <sheetProtection algorithmName="SHA-512" hashValue="5lxEhBuAdp4O1xCq/iM3p9SZpFsEezb0I0PSFXW+C+dWlaN70FjiZ7Rrn9oT9DIl8rf+GNk4QxRcNHnGgYSxhA==" saltValue="Y3b8lUgmtTzgS7yVavLv+g==" spinCount="100000" sheet="1" objects="1" scenarios="1"/>
  <sortState ref="A2:K43">
    <sortCondition ref="A2:A43"/>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6</vt:i4>
      </vt:variant>
      <vt:variant>
        <vt:lpstr>Adlandırılmış Aralıklar</vt:lpstr>
      </vt:variant>
      <vt:variant>
        <vt:i4>6</vt:i4>
      </vt:variant>
    </vt:vector>
  </HeadingPairs>
  <TitlesOfParts>
    <vt:vector size="12" baseType="lpstr">
      <vt:lpstr>yonerge</vt:lpstr>
      <vt:lpstr>ogrenci</vt:lpstr>
      <vt:lpstr>veli</vt:lpstr>
      <vt:lpstr>ogretmen</vt:lpstr>
      <vt:lpstr>sonuc</vt:lpstr>
      <vt:lpstr>madde</vt:lpstr>
      <vt:lpstr>ogrenci!Yazdırma_Alanı</vt:lpstr>
      <vt:lpstr>ogretmen!Yazdırma_Alanı</vt:lpstr>
      <vt:lpstr>sonuc!Yazdırma_Alanı</vt:lpstr>
      <vt:lpstr>veli!Yazdırma_Alanı</vt:lpstr>
      <vt:lpstr>yonerge!Yazdırma_Alanı</vt:lpstr>
      <vt:lpstr>ogrenci!Yazdırma_Başlıkları</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reviewer</dc:creator>
  <cp:lastModifiedBy>Aysegul YAMAN</cp:lastModifiedBy>
  <cp:lastPrinted>2023-05-17T11:59:52Z</cp:lastPrinted>
  <dcterms:created xsi:type="dcterms:W3CDTF">2023-05-09T17:59:24Z</dcterms:created>
  <dcterms:modified xsi:type="dcterms:W3CDTF">2023-05-17T12:00:59Z</dcterms:modified>
</cp:coreProperties>
</file>